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dovi\Dropbox\Observatorio Fiscal\. Proyectos\2020.06.16_Covid - Transparencia - Serie publicaciones\"/>
    </mc:Choice>
  </mc:AlternateContent>
  <xr:revisionPtr revIDLastSave="0" documentId="13_ncr:1_{F2297BA9-3A10-4A77-A046-6ED7EFA1C4B6}" xr6:coauthVersionLast="47" xr6:coauthVersionMax="47" xr10:uidLastSave="{00000000-0000-0000-0000-000000000000}"/>
  <bookViews>
    <workbookView xWindow="20370" yWindow="-120" windowWidth="24240" windowHeight="13140" tabRatio="862" activeTab="7" xr2:uid="{1BC863D8-82CC-49F4-916B-10E53B7AE088}"/>
  </bookViews>
  <sheets>
    <sheet name="R completo" sheetId="3" r:id="rId1"/>
    <sheet name="R resumen" sheetId="4" r:id="rId2"/>
    <sheet name="R origen y destino" sheetId="12" r:id="rId3"/>
    <sheet name="C completo" sheetId="15" r:id="rId4"/>
    <sheet name="C resumen" sheetId="7" r:id="rId5"/>
    <sheet name="C destino" sheetId="13" r:id="rId6"/>
    <sheet name="FOME" sheetId="8" r:id="rId7"/>
    <sheet name="Compilación" sheetId="9" r:id="rId8"/>
    <sheet name="Nota" sheetId="16" r:id="rId9"/>
  </sheets>
  <definedNames>
    <definedName name="_xlnm._FilterDatabase" localSheetId="0" hidden="1">'R completo'!$A$1:$BD$97</definedName>
    <definedName name="_xlnm._FilterDatabase" localSheetId="1" hidden="1">'R resumen'!$A$1:$O$105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9" l="1"/>
  <c r="I10" i="9"/>
  <c r="H105" i="4"/>
  <c r="N103" i="4"/>
  <c r="L103" i="4"/>
  <c r="J103" i="4"/>
  <c r="BC104" i="3"/>
  <c r="BA104" i="3"/>
  <c r="AY104" i="3"/>
  <c r="F79" i="12"/>
  <c r="E79" i="12"/>
  <c r="N104" i="4"/>
  <c r="L104" i="4"/>
  <c r="J104" i="4"/>
  <c r="BC103" i="3"/>
  <c r="BA103" i="3"/>
  <c r="AY103" i="3"/>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F2" i="15"/>
  <c r="F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F137" i="15"/>
  <c r="F138" i="15"/>
  <c r="F139" i="15"/>
  <c r="F140" i="15"/>
  <c r="F141" i="15"/>
  <c r="F142" i="15"/>
  <c r="F143" i="15"/>
  <c r="F144" i="15"/>
  <c r="F145" i="15"/>
  <c r="F146" i="15"/>
  <c r="F147" i="15"/>
  <c r="F148" i="15"/>
  <c r="F149" i="15"/>
  <c r="F150" i="15"/>
  <c r="F151" i="15"/>
  <c r="F152" i="15"/>
  <c r="F153" i="15"/>
  <c r="F154" i="15"/>
  <c r="F155" i="15"/>
  <c r="F156" i="15"/>
  <c r="F157" i="15"/>
  <c r="F158" i="15"/>
  <c r="F159" i="15"/>
  <c r="F160" i="15"/>
  <c r="F161" i="15"/>
  <c r="F162" i="15"/>
  <c r="F163" i="15"/>
  <c r="F164" i="15"/>
  <c r="F165" i="15"/>
  <c r="F166" i="15"/>
  <c r="F167" i="15"/>
  <c r="F168" i="15"/>
  <c r="F169" i="15"/>
  <c r="F170" i="15"/>
  <c r="F171" i="15"/>
  <c r="F172" i="15"/>
  <c r="F173" i="15"/>
  <c r="F174" i="15"/>
  <c r="F175" i="15"/>
  <c r="F176" i="15"/>
  <c r="F177"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1" i="15"/>
  <c r="F202" i="15"/>
  <c r="F203" i="15"/>
  <c r="F204" i="15"/>
  <c r="F205" i="15"/>
  <c r="F206" i="15"/>
  <c r="F207" i="15"/>
  <c r="F208" i="15"/>
  <c r="F209" i="15"/>
  <c r="F210" i="15"/>
  <c r="F211" i="15"/>
  <c r="F212" i="15"/>
  <c r="F213" i="15"/>
  <c r="F214" i="15"/>
  <c r="F215" i="15"/>
  <c r="F216" i="15"/>
  <c r="F217" i="15"/>
  <c r="F218" i="15"/>
  <c r="F219" i="15"/>
  <c r="F220" i="15"/>
  <c r="F221" i="15"/>
  <c r="F222" i="15"/>
  <c r="F223" i="15"/>
  <c r="F224" i="15"/>
  <c r="F225" i="15"/>
  <c r="F226" i="15"/>
  <c r="F227" i="15"/>
  <c r="F228" i="15"/>
  <c r="F229" i="15"/>
  <c r="F230" i="15"/>
  <c r="F231" i="15"/>
  <c r="F232" i="15"/>
  <c r="F233" i="15"/>
  <c r="F234" i="15"/>
  <c r="F235" i="15"/>
  <c r="F236" i="15"/>
  <c r="F237" i="15"/>
  <c r="F238" i="15"/>
  <c r="F239" i="15"/>
  <c r="F240" i="15"/>
  <c r="F241" i="15"/>
  <c r="F242" i="15"/>
  <c r="F243" i="15"/>
  <c r="F244" i="15"/>
  <c r="F245" i="15"/>
  <c r="F246" i="15"/>
  <c r="F247" i="15"/>
  <c r="F248" i="15"/>
  <c r="F249" i="15"/>
  <c r="F250" i="15"/>
  <c r="F251" i="15"/>
  <c r="F252" i="15"/>
  <c r="F253" i="15"/>
  <c r="F254" i="15"/>
  <c r="F255" i="15"/>
  <c r="F256" i="15"/>
  <c r="F257" i="15"/>
  <c r="F258" i="15"/>
  <c r="F259" i="15"/>
  <c r="F260" i="15"/>
  <c r="F261" i="15"/>
  <c r="F262" i="15"/>
  <c r="F263" i="15"/>
  <c r="F264" i="15"/>
  <c r="F265" i="15"/>
  <c r="F266" i="15"/>
  <c r="F267" i="15"/>
  <c r="F268" i="15"/>
  <c r="F269" i="15"/>
  <c r="F270" i="15"/>
  <c r="F271" i="15"/>
  <c r="F272" i="15"/>
  <c r="F273" i="15"/>
  <c r="F274" i="15"/>
  <c r="F275" i="15"/>
  <c r="F276" i="15"/>
  <c r="F277" i="15"/>
  <c r="F278" i="15"/>
  <c r="F279" i="15"/>
  <c r="F280" i="15"/>
  <c r="F281" i="15"/>
  <c r="F282" i="15"/>
  <c r="F283" i="15"/>
  <c r="F284" i="15"/>
  <c r="F285" i="15"/>
  <c r="F286" i="15"/>
  <c r="F287" i="15"/>
  <c r="F288" i="15"/>
  <c r="F289" i="15"/>
  <c r="F290" i="15"/>
  <c r="F291" i="15"/>
  <c r="F292" i="15"/>
  <c r="F293" i="15"/>
  <c r="F294" i="15"/>
  <c r="F295" i="15"/>
  <c r="F296" i="15"/>
  <c r="F297" i="15"/>
  <c r="F298" i="15"/>
  <c r="F299" i="15"/>
  <c r="F300" i="15"/>
  <c r="F301" i="15"/>
  <c r="F302" i="15"/>
  <c r="F303" i="15"/>
  <c r="F304" i="15"/>
  <c r="F305" i="15"/>
  <c r="F306" i="15"/>
  <c r="F307" i="15"/>
  <c r="F308" i="15"/>
  <c r="F309" i="15"/>
  <c r="F310" i="15"/>
  <c r="F311" i="15"/>
  <c r="F312" i="15"/>
  <c r="F313" i="15"/>
  <c r="F314" i="15"/>
  <c r="F315" i="15"/>
  <c r="F316" i="15"/>
  <c r="F317" i="15"/>
  <c r="F318" i="15"/>
  <c r="F319" i="15"/>
  <c r="F320" i="15"/>
  <c r="F321" i="15"/>
  <c r="F322" i="15"/>
  <c r="F323" i="15"/>
  <c r="F324" i="15"/>
  <c r="F325" i="15"/>
  <c r="F326" i="15"/>
  <c r="F327" i="15"/>
  <c r="F328" i="15"/>
  <c r="F329" i="15"/>
  <c r="F330" i="15"/>
  <c r="F331" i="15"/>
  <c r="F332" i="15"/>
  <c r="F333" i="15"/>
  <c r="F334" i="15"/>
  <c r="F335" i="15"/>
  <c r="F336" i="15"/>
  <c r="F337" i="15"/>
  <c r="F338" i="15"/>
  <c r="F339" i="15"/>
  <c r="F340" i="15"/>
  <c r="F341" i="15"/>
  <c r="F342" i="15"/>
  <c r="F343" i="15"/>
  <c r="F344" i="15"/>
  <c r="F345" i="15"/>
  <c r="F346" i="15"/>
  <c r="F347" i="15"/>
  <c r="F348" i="15"/>
  <c r="F349" i="15"/>
  <c r="F350" i="15"/>
  <c r="F351" i="15"/>
  <c r="F352" i="15"/>
  <c r="F353" i="15"/>
  <c r="F354" i="15"/>
  <c r="F355" i="15"/>
  <c r="F356" i="15"/>
  <c r="F357" i="15"/>
  <c r="F358" i="15"/>
  <c r="F359" i="15"/>
  <c r="F360" i="15"/>
  <c r="F361" i="15"/>
  <c r="F362" i="15"/>
  <c r="F363" i="15"/>
  <c r="F364" i="15"/>
  <c r="F365" i="15"/>
  <c r="F366" i="15"/>
  <c r="F367" i="15"/>
  <c r="F368" i="15"/>
  <c r="F369" i="15"/>
  <c r="F370" i="15"/>
  <c r="F371" i="15"/>
  <c r="F372" i="15"/>
  <c r="F373" i="15"/>
  <c r="F374" i="15"/>
  <c r="F375" i="15"/>
  <c r="F376" i="15"/>
  <c r="F377" i="15"/>
  <c r="F378" i="15"/>
  <c r="F379" i="15"/>
  <c r="F380" i="15"/>
  <c r="F381" i="15"/>
  <c r="F382" i="15"/>
  <c r="F383" i="15"/>
  <c r="F384" i="15"/>
  <c r="F385" i="15"/>
  <c r="F386" i="15"/>
  <c r="F387" i="15"/>
  <c r="F388" i="15"/>
  <c r="F389" i="15"/>
  <c r="F390" i="15"/>
  <c r="F391" i="15"/>
  <c r="F392" i="15"/>
  <c r="F393" i="15"/>
  <c r="F394" i="15"/>
  <c r="F395" i="15"/>
  <c r="F396" i="15"/>
  <c r="F397" i="15"/>
  <c r="F398" i="15"/>
  <c r="F399" i="15"/>
  <c r="F400" i="15"/>
  <c r="F401" i="15"/>
  <c r="F402" i="15"/>
  <c r="F403" i="15"/>
  <c r="F404" i="15"/>
  <c r="F405" i="15"/>
  <c r="F406" i="15"/>
  <c r="F407" i="15"/>
  <c r="F408" i="15"/>
  <c r="F409" i="15"/>
  <c r="F410" i="15"/>
  <c r="F411" i="15"/>
  <c r="F412" i="15"/>
  <c r="F413" i="15"/>
  <c r="F414" i="15"/>
  <c r="F415" i="15"/>
  <c r="F416" i="15"/>
  <c r="F417" i="15"/>
  <c r="F418" i="15"/>
  <c r="F419" i="15"/>
  <c r="F420" i="15"/>
  <c r="F421" i="15"/>
  <c r="F422" i="15"/>
  <c r="F423" i="15"/>
  <c r="F424" i="15"/>
  <c r="F425" i="15"/>
  <c r="F426" i="15"/>
  <c r="F427" i="15"/>
  <c r="F428" i="15"/>
  <c r="F429" i="15"/>
  <c r="F430" i="15"/>
  <c r="F431" i="15"/>
  <c r="F432" i="15"/>
  <c r="F433" i="15"/>
  <c r="F434" i="15"/>
  <c r="F435" i="15"/>
  <c r="F436" i="15"/>
  <c r="F437" i="15"/>
  <c r="F438" i="15"/>
  <c r="F439" i="15"/>
  <c r="F440" i="15"/>
  <c r="F441" i="15"/>
  <c r="F442" i="15"/>
  <c r="F443" i="15"/>
  <c r="F444" i="15"/>
  <c r="F445" i="15"/>
  <c r="F446" i="15"/>
  <c r="F447" i="15"/>
  <c r="F448" i="15"/>
  <c r="F449" i="15"/>
  <c r="F450" i="15"/>
  <c r="F451" i="15"/>
  <c r="F452" i="15"/>
  <c r="F453" i="15"/>
  <c r="F454" i="15"/>
  <c r="F455" i="15"/>
  <c r="F456" i="15"/>
  <c r="F457" i="15"/>
  <c r="F458" i="15"/>
  <c r="F459" i="15"/>
  <c r="F460" i="15"/>
  <c r="F461" i="15"/>
  <c r="F462" i="15"/>
  <c r="F463" i="15"/>
  <c r="F464" i="15"/>
  <c r="F465" i="15"/>
  <c r="F466" i="15"/>
  <c r="F467" i="15"/>
  <c r="F468" i="15"/>
  <c r="F469" i="15"/>
  <c r="F470" i="15"/>
  <c r="F471" i="15"/>
  <c r="F472" i="15"/>
  <c r="F473" i="15"/>
  <c r="F474" i="15"/>
  <c r="F475" i="15"/>
  <c r="F476" i="15"/>
  <c r="F477" i="15"/>
  <c r="F478" i="15"/>
  <c r="F479" i="15"/>
  <c r="F480" i="15"/>
  <c r="F481" i="15"/>
  <c r="F482" i="15"/>
  <c r="F483" i="15"/>
  <c r="F484" i="15"/>
  <c r="F485" i="15"/>
  <c r="F486" i="15"/>
  <c r="F487" i="15"/>
  <c r="F488" i="15"/>
  <c r="F489" i="15"/>
  <c r="F490" i="15"/>
  <c r="F491" i="15"/>
  <c r="F492" i="15"/>
  <c r="F493" i="15"/>
  <c r="F494" i="15"/>
  <c r="F495" i="15"/>
  <c r="F496" i="15"/>
  <c r="F497" i="15"/>
  <c r="F498" i="15"/>
  <c r="F499" i="15"/>
  <c r="F500" i="15"/>
  <c r="F501" i="15"/>
  <c r="F502" i="15"/>
  <c r="F503" i="15"/>
  <c r="F504" i="15"/>
  <c r="F505" i="15"/>
  <c r="F506" i="15"/>
  <c r="F507" i="15"/>
  <c r="F508" i="15"/>
  <c r="F509" i="15"/>
  <c r="F510" i="15"/>
  <c r="F511" i="15"/>
  <c r="F512" i="15"/>
  <c r="F513" i="15"/>
  <c r="F514" i="15"/>
  <c r="F515" i="15"/>
  <c r="F516" i="15"/>
  <c r="F517" i="15"/>
  <c r="F518" i="15"/>
  <c r="F519" i="15"/>
  <c r="F520" i="15"/>
  <c r="F521" i="15"/>
  <c r="F522" i="15"/>
  <c r="F523" i="15"/>
  <c r="F524" i="15"/>
  <c r="F525" i="15"/>
  <c r="F526" i="15"/>
  <c r="F527" i="15"/>
  <c r="F528" i="15"/>
  <c r="F529" i="15"/>
  <c r="F530" i="15"/>
  <c r="F531" i="15"/>
  <c r="F532" i="15"/>
  <c r="F533" i="15"/>
  <c r="F534" i="15"/>
  <c r="F535" i="15"/>
  <c r="F536" i="15"/>
  <c r="F537" i="15"/>
  <c r="F538" i="15"/>
  <c r="F539" i="15"/>
  <c r="F540" i="15"/>
  <c r="F541" i="15"/>
  <c r="F542" i="15"/>
  <c r="F543" i="15"/>
  <c r="F544" i="15"/>
  <c r="F545" i="15"/>
  <c r="F546" i="15"/>
  <c r="F547" i="15"/>
  <c r="F548" i="15"/>
  <c r="F549" i="15"/>
  <c r="F550" i="15"/>
  <c r="F551" i="15"/>
  <c r="F552" i="15"/>
  <c r="F553" i="15"/>
  <c r="F554" i="15"/>
  <c r="F555" i="15"/>
  <c r="F556" i="15"/>
  <c r="F557" i="15"/>
  <c r="F558" i="15"/>
  <c r="F559" i="15"/>
  <c r="F560" i="15"/>
  <c r="F561" i="15"/>
  <c r="F562" i="15"/>
  <c r="F563" i="15"/>
  <c r="F564" i="15"/>
  <c r="F565" i="15"/>
  <c r="F566" i="15"/>
  <c r="F567" i="15"/>
  <c r="F568" i="15"/>
  <c r="F569" i="15"/>
  <c r="F570" i="15"/>
  <c r="F571" i="15"/>
  <c r="F572" i="15"/>
  <c r="F573" i="15"/>
  <c r="F574" i="15"/>
  <c r="F575" i="15"/>
  <c r="F576" i="15"/>
  <c r="F577" i="15"/>
  <c r="F578" i="15"/>
  <c r="F579" i="15"/>
  <c r="F580" i="15"/>
  <c r="F581" i="15"/>
  <c r="F582" i="15"/>
  <c r="F583" i="15"/>
  <c r="F584" i="15"/>
  <c r="F585" i="15"/>
  <c r="F586" i="15"/>
  <c r="F587" i="15"/>
  <c r="F588" i="15"/>
  <c r="F589" i="15"/>
  <c r="F590" i="15"/>
  <c r="F591" i="15"/>
  <c r="F592" i="15"/>
  <c r="F593" i="15"/>
  <c r="F594" i="15"/>
  <c r="F595" i="15"/>
  <c r="F596" i="15"/>
  <c r="F597" i="15"/>
  <c r="F598" i="15"/>
  <c r="F599" i="15"/>
  <c r="F600" i="15"/>
  <c r="F601" i="15"/>
  <c r="F602" i="15"/>
  <c r="F603" i="15"/>
  <c r="F604" i="15"/>
  <c r="F605" i="15"/>
  <c r="F606" i="15"/>
  <c r="F607" i="15"/>
  <c r="F608" i="15"/>
  <c r="F609" i="15"/>
  <c r="F610" i="15"/>
  <c r="F611" i="15"/>
  <c r="F612" i="15"/>
  <c r="F613" i="15"/>
  <c r="F614" i="15"/>
  <c r="F615" i="15"/>
  <c r="F616" i="15"/>
  <c r="F617" i="15"/>
  <c r="F618" i="15"/>
  <c r="F619" i="15"/>
  <c r="F620" i="15"/>
  <c r="F621" i="15"/>
  <c r="F622" i="15"/>
  <c r="F623" i="15"/>
  <c r="F624" i="15"/>
  <c r="F625" i="15"/>
  <c r="F626" i="15"/>
  <c r="F627" i="15"/>
  <c r="F628" i="15"/>
  <c r="F629" i="15"/>
  <c r="F630" i="15"/>
  <c r="F631" i="15"/>
  <c r="F632" i="15"/>
  <c r="F633" i="15"/>
  <c r="F634" i="15"/>
  <c r="F635" i="15"/>
  <c r="F636" i="15"/>
  <c r="F637" i="15"/>
  <c r="F638" i="15"/>
  <c r="F639" i="15"/>
  <c r="F640" i="15"/>
  <c r="F641" i="15"/>
  <c r="F642" i="15"/>
  <c r="F643" i="15"/>
  <c r="F644" i="15"/>
  <c r="F645" i="15"/>
  <c r="F646" i="15"/>
  <c r="F647" i="15"/>
  <c r="F648" i="15"/>
  <c r="F649" i="15"/>
  <c r="F650" i="15"/>
  <c r="F651" i="15"/>
  <c r="F652" i="15"/>
  <c r="F653" i="15"/>
  <c r="F654" i="15"/>
  <c r="F655" i="15"/>
  <c r="F656" i="15"/>
  <c r="F657" i="15"/>
  <c r="F658" i="15"/>
  <c r="F659" i="15"/>
  <c r="F660" i="15"/>
  <c r="F661" i="15"/>
  <c r="F662" i="15"/>
  <c r="F663" i="15"/>
  <c r="F664" i="15"/>
  <c r="F665" i="15"/>
  <c r="F666" i="15"/>
  <c r="F667" i="15"/>
  <c r="F668" i="15"/>
  <c r="F669" i="15"/>
  <c r="F670" i="15"/>
  <c r="F671" i="15"/>
  <c r="F672" i="15"/>
  <c r="F673" i="15"/>
  <c r="F674" i="15"/>
  <c r="F675" i="15"/>
  <c r="F676" i="15"/>
  <c r="F677" i="15"/>
  <c r="F678" i="15"/>
  <c r="F679" i="15"/>
  <c r="F680" i="15"/>
  <c r="F681" i="15"/>
  <c r="F682" i="15"/>
  <c r="F683" i="15"/>
  <c r="F684" i="15"/>
  <c r="F685" i="15"/>
  <c r="F686" i="15"/>
  <c r="F687" i="15"/>
  <c r="F688" i="15"/>
  <c r="F689" i="15"/>
  <c r="F690" i="15"/>
  <c r="F691" i="15"/>
  <c r="F692" i="15"/>
  <c r="F693" i="15"/>
  <c r="F694" i="15"/>
  <c r="F695" i="15"/>
  <c r="F696" i="15"/>
  <c r="F697" i="15"/>
  <c r="F698" i="15"/>
  <c r="F699" i="15"/>
  <c r="F700" i="15"/>
  <c r="F701" i="15"/>
  <c r="F702" i="15"/>
  <c r="F703" i="15"/>
  <c r="F704" i="15"/>
  <c r="F705" i="15"/>
  <c r="F706" i="15"/>
  <c r="F707" i="15"/>
  <c r="F708" i="15"/>
  <c r="F709" i="15"/>
  <c r="F710" i="15"/>
  <c r="F711" i="15"/>
  <c r="F712" i="15"/>
  <c r="F713" i="15"/>
  <c r="F714" i="15"/>
  <c r="F715" i="15"/>
  <c r="F716" i="15"/>
  <c r="F717" i="15"/>
  <c r="F718" i="15"/>
  <c r="F719" i="15"/>
  <c r="F720" i="15"/>
  <c r="F721" i="15"/>
  <c r="F722" i="15"/>
  <c r="F723" i="15"/>
  <c r="F724" i="15"/>
  <c r="F725" i="15"/>
  <c r="F726" i="15"/>
  <c r="F727" i="15"/>
  <c r="F728" i="15"/>
  <c r="F729" i="15"/>
  <c r="F730" i="15"/>
  <c r="F731" i="15"/>
  <c r="F732" i="15"/>
  <c r="F733" i="15"/>
  <c r="F734" i="15"/>
  <c r="F735" i="15"/>
  <c r="F736" i="15"/>
  <c r="F737" i="15"/>
  <c r="F738" i="15"/>
  <c r="F739" i="15"/>
  <c r="F740" i="15"/>
  <c r="F741" i="15"/>
  <c r="F742" i="15"/>
  <c r="F743" i="15"/>
  <c r="F744" i="15"/>
  <c r="F745" i="15"/>
  <c r="F746" i="15"/>
  <c r="F747" i="15"/>
  <c r="F748" i="15"/>
  <c r="F749" i="15"/>
  <c r="F750" i="15"/>
  <c r="F751" i="15"/>
  <c r="F752" i="15"/>
  <c r="F753" i="15"/>
  <c r="F754" i="15"/>
  <c r="F755" i="15"/>
  <c r="F756" i="15"/>
  <c r="F757" i="15"/>
  <c r="F758" i="15"/>
  <c r="F759" i="15"/>
  <c r="F760" i="15"/>
  <c r="F761" i="15"/>
  <c r="F762" i="15"/>
  <c r="F763" i="15"/>
  <c r="F764" i="15"/>
  <c r="F765" i="15"/>
  <c r="F766" i="15"/>
  <c r="F767" i="15"/>
  <c r="F768" i="15"/>
  <c r="F769" i="15"/>
  <c r="F770" i="15"/>
  <c r="F771" i="15"/>
  <c r="F772" i="15"/>
  <c r="F773" i="15"/>
  <c r="F774" i="15"/>
  <c r="F775" i="15"/>
  <c r="F776" i="15"/>
  <c r="F777" i="15"/>
  <c r="F778" i="15"/>
  <c r="F779" i="15"/>
  <c r="F780" i="15"/>
  <c r="F781" i="15"/>
  <c r="F782" i="15"/>
  <c r="F783" i="15"/>
  <c r="F784" i="15"/>
  <c r="F785" i="15"/>
  <c r="F786" i="15"/>
  <c r="F787" i="15"/>
  <c r="F788" i="15"/>
  <c r="F789" i="15"/>
  <c r="F790" i="15"/>
  <c r="F791" i="15"/>
  <c r="F792" i="15"/>
  <c r="F793" i="15"/>
  <c r="F794" i="15"/>
  <c r="F795" i="15"/>
  <c r="F796" i="15"/>
  <c r="F797" i="15"/>
  <c r="F798" i="15"/>
  <c r="F799" i="15"/>
  <c r="F800" i="15"/>
  <c r="F801" i="15"/>
  <c r="F802" i="15"/>
  <c r="F803" i="15"/>
  <c r="F804" i="15"/>
  <c r="F805" i="15"/>
  <c r="F806" i="15"/>
  <c r="F807" i="15"/>
  <c r="F808" i="15"/>
  <c r="F809" i="15"/>
  <c r="F810" i="15"/>
  <c r="F811" i="15"/>
  <c r="F812" i="15"/>
  <c r="F813" i="15"/>
  <c r="F814" i="15"/>
  <c r="F815" i="15"/>
  <c r="F816" i="15"/>
  <c r="F817" i="15"/>
  <c r="F818" i="15"/>
  <c r="F819" i="15"/>
  <c r="F820" i="15"/>
  <c r="F821" i="15"/>
  <c r="F822" i="15"/>
  <c r="F823" i="15"/>
  <c r="F824" i="15"/>
  <c r="F825" i="15"/>
  <c r="F826" i="15"/>
  <c r="F827" i="15"/>
  <c r="F828" i="15"/>
  <c r="F829" i="15"/>
  <c r="F830" i="15"/>
  <c r="F831" i="15"/>
  <c r="F832" i="15"/>
  <c r="F833" i="15"/>
  <c r="F834" i="15"/>
  <c r="F835" i="15"/>
  <c r="F836" i="15"/>
  <c r="F837" i="15"/>
  <c r="F838" i="15"/>
  <c r="F839" i="15"/>
  <c r="F840" i="15"/>
  <c r="F841" i="15"/>
  <c r="F842" i="15"/>
  <c r="F843" i="15"/>
  <c r="F844" i="15"/>
  <c r="F845" i="15"/>
  <c r="F846" i="15"/>
  <c r="F847" i="15"/>
  <c r="F848" i="15"/>
  <c r="F849" i="15"/>
  <c r="F850" i="15"/>
  <c r="F851" i="15"/>
  <c r="F852" i="15"/>
  <c r="F853" i="15"/>
  <c r="F854" i="15"/>
  <c r="F855" i="15"/>
  <c r="F856" i="15"/>
  <c r="F857" i="15"/>
  <c r="F858" i="15"/>
  <c r="F859" i="15"/>
  <c r="F860" i="15"/>
  <c r="F861" i="15"/>
  <c r="F862" i="15"/>
  <c r="F863" i="15"/>
  <c r="F864" i="15"/>
  <c r="F865" i="15"/>
  <c r="F866" i="15"/>
  <c r="F867" i="15"/>
  <c r="F868" i="15"/>
  <c r="F869" i="15"/>
  <c r="F870" i="15"/>
  <c r="F871" i="15"/>
  <c r="F872" i="15"/>
  <c r="F873" i="15"/>
  <c r="F874" i="15"/>
  <c r="F875" i="15"/>
  <c r="F876" i="15"/>
  <c r="F877" i="15"/>
  <c r="F878" i="15"/>
  <c r="F879" i="15"/>
  <c r="F880" i="15"/>
  <c r="F881" i="15"/>
  <c r="F882" i="15"/>
  <c r="F883" i="15"/>
  <c r="F884" i="15"/>
  <c r="F885" i="15"/>
  <c r="F886" i="15"/>
  <c r="F887" i="15"/>
  <c r="F888" i="15"/>
  <c r="F889" i="15"/>
  <c r="F890" i="15"/>
  <c r="F891" i="15"/>
  <c r="F892" i="15"/>
  <c r="F893" i="15"/>
  <c r="F894" i="15"/>
  <c r="F895" i="15"/>
  <c r="F896" i="15"/>
  <c r="F897" i="15"/>
  <c r="F898" i="15"/>
  <c r="F899" i="15"/>
  <c r="F900" i="15"/>
  <c r="F901" i="15"/>
  <c r="F902" i="15"/>
  <c r="F903" i="15"/>
  <c r="F904" i="15"/>
  <c r="F905" i="15"/>
  <c r="F906" i="15"/>
  <c r="F907" i="15"/>
  <c r="F908" i="15"/>
  <c r="F909" i="15"/>
  <c r="F910" i="15"/>
  <c r="F911" i="15"/>
  <c r="F912" i="15"/>
  <c r="F913" i="15"/>
  <c r="F914" i="15"/>
  <c r="F915" i="15"/>
  <c r="F916" i="15"/>
  <c r="F917" i="15"/>
  <c r="F918" i="15"/>
  <c r="F919" i="15"/>
  <c r="F920" i="15"/>
  <c r="F921" i="15"/>
  <c r="F922" i="15"/>
  <c r="F923" i="15"/>
  <c r="F924" i="15"/>
  <c r="F925" i="15"/>
  <c r="F926" i="15"/>
  <c r="F927" i="15"/>
  <c r="F928" i="15"/>
  <c r="F929" i="15"/>
  <c r="F930" i="15"/>
  <c r="F931" i="15"/>
  <c r="F932" i="15"/>
  <c r="F933" i="15"/>
  <c r="F934" i="15"/>
  <c r="F935" i="15"/>
  <c r="F936" i="15"/>
  <c r="F937" i="15"/>
  <c r="F938" i="15"/>
  <c r="F939" i="15"/>
  <c r="F940" i="15"/>
  <c r="F941" i="15"/>
  <c r="F942" i="15"/>
  <c r="F943" i="15"/>
  <c r="F944" i="15"/>
  <c r="F945" i="15"/>
  <c r="F946" i="15"/>
  <c r="F947" i="15"/>
  <c r="F948" i="15"/>
  <c r="F949" i="15"/>
  <c r="F950" i="15"/>
  <c r="F951" i="15"/>
  <c r="F952" i="15"/>
  <c r="F953" i="15"/>
  <c r="N102" i="4"/>
  <c r="L102" i="4"/>
  <c r="J102" i="4"/>
  <c r="N101" i="4"/>
  <c r="L101" i="4"/>
  <c r="J101" i="4"/>
  <c r="N100" i="4"/>
  <c r="L100" i="4"/>
  <c r="J100" i="4"/>
  <c r="BC102" i="3"/>
  <c r="BA102" i="3"/>
  <c r="AY102" i="3"/>
  <c r="BC101" i="3"/>
  <c r="BA101" i="3"/>
  <c r="AY101" i="3"/>
  <c r="BC100" i="3"/>
  <c r="BA100" i="3"/>
  <c r="AY100" i="3"/>
  <c r="N98" i="4"/>
  <c r="L98" i="4"/>
  <c r="J98" i="4"/>
  <c r="BC99" i="3"/>
  <c r="BA99" i="3"/>
  <c r="AY99" i="3"/>
  <c r="BC98" i="3"/>
  <c r="BA98" i="3"/>
  <c r="AY98" i="3"/>
  <c r="E36" i="7"/>
  <c r="N99" i="4"/>
  <c r="L99" i="4"/>
  <c r="J99" i="4"/>
  <c r="N97" i="4"/>
  <c r="L97" i="4"/>
  <c r="J97" i="4"/>
  <c r="N96" i="4"/>
  <c r="L96" i="4"/>
  <c r="J96" i="4"/>
  <c r="AY97" i="3"/>
  <c r="BA97" i="3"/>
  <c r="BC97" i="3"/>
  <c r="BC96" i="3"/>
  <c r="BA96" i="3"/>
  <c r="AY96" i="3"/>
  <c r="B36" i="7"/>
  <c r="D4" i="9"/>
  <c r="C36" i="7" l="1"/>
  <c r="F7" i="13"/>
  <c r="D7" i="13"/>
  <c r="C7" i="13"/>
  <c r="D5" i="9" s="1"/>
  <c r="E3" i="13"/>
  <c r="E6" i="13"/>
  <c r="E5" i="13"/>
  <c r="E4" i="13"/>
  <c r="E80" i="12"/>
  <c r="J15" i="12"/>
  <c r="N95" i="4"/>
  <c r="N94" i="4"/>
  <c r="N93" i="4"/>
  <c r="N92" i="4"/>
  <c r="L95" i="4"/>
  <c r="L94" i="4"/>
  <c r="L93" i="4"/>
  <c r="L92" i="4"/>
  <c r="J95" i="4"/>
  <c r="J94" i="4"/>
  <c r="J93" i="4"/>
  <c r="J92" i="4"/>
  <c r="BC95" i="3"/>
  <c r="BA95" i="3"/>
  <c r="AY95" i="3"/>
  <c r="BC94" i="3"/>
  <c r="BA94" i="3"/>
  <c r="AY94" i="3"/>
  <c r="BC93" i="3"/>
  <c r="BA93" i="3"/>
  <c r="AY93" i="3"/>
  <c r="BC92" i="3"/>
  <c r="BA92" i="3"/>
  <c r="AY92" i="3"/>
  <c r="N91" i="4"/>
  <c r="N90" i="4"/>
  <c r="N89" i="4"/>
  <c r="N88" i="4"/>
  <c r="N87" i="4"/>
  <c r="L87" i="4"/>
  <c r="L88" i="4"/>
  <c r="L89" i="4"/>
  <c r="L90" i="4"/>
  <c r="L91" i="4"/>
  <c r="J91" i="4"/>
  <c r="J90" i="4"/>
  <c r="J89" i="4"/>
  <c r="J88" i="4"/>
  <c r="J87" i="4"/>
  <c r="BC91" i="3"/>
  <c r="BA91" i="3"/>
  <c r="AY91" i="3"/>
  <c r="BC90" i="3"/>
  <c r="BA90" i="3"/>
  <c r="AY90" i="3"/>
  <c r="BC89" i="3"/>
  <c r="BA89" i="3"/>
  <c r="AY89" i="3"/>
  <c r="BC88" i="3"/>
  <c r="BA88" i="3"/>
  <c r="AY88" i="3"/>
  <c r="BC87" i="3"/>
  <c r="BA87" i="3"/>
  <c r="AY87" i="3"/>
  <c r="E7" i="13" l="1"/>
  <c r="N73" i="4" l="1"/>
  <c r="L73" i="4"/>
  <c r="J73" i="4"/>
  <c r="N82" i="4" l="1"/>
  <c r="N83" i="4"/>
  <c r="N84" i="4"/>
  <c r="N85" i="4"/>
  <c r="N86" i="4"/>
  <c r="L82" i="4"/>
  <c r="L83" i="4"/>
  <c r="L84" i="4"/>
  <c r="L85" i="4"/>
  <c r="L86" i="4"/>
  <c r="J82" i="4"/>
  <c r="J83" i="4"/>
  <c r="J84" i="4"/>
  <c r="J85" i="4"/>
  <c r="J86" i="4"/>
  <c r="BC86" i="3"/>
  <c r="BA86" i="3"/>
  <c r="AY86" i="3"/>
  <c r="BC85" i="3"/>
  <c r="BA85" i="3"/>
  <c r="AY85" i="3"/>
  <c r="BC73" i="3"/>
  <c r="BA73" i="3"/>
  <c r="AY73" i="3"/>
  <c r="BC84" i="3"/>
  <c r="BA84" i="3"/>
  <c r="AY84" i="3"/>
  <c r="BC83" i="3"/>
  <c r="BA83" i="3"/>
  <c r="AY83" i="3"/>
  <c r="BC82" i="3"/>
  <c r="BA82" i="3"/>
  <c r="AY82" i="3"/>
  <c r="N81" i="4" l="1"/>
  <c r="N80" i="4"/>
  <c r="L80" i="4"/>
  <c r="L81" i="4"/>
  <c r="J81" i="4"/>
  <c r="J80" i="4"/>
  <c r="J79" i="4"/>
  <c r="J78" i="4"/>
  <c r="BC80" i="3"/>
  <c r="BA80" i="3"/>
  <c r="AY80" i="3"/>
  <c r="BC81" i="3"/>
  <c r="BA81" i="3"/>
  <c r="AY81" i="3"/>
  <c r="J24" i="12" l="1"/>
  <c r="D6" i="9" s="1"/>
  <c r="N79" i="4"/>
  <c r="L79" i="4"/>
  <c r="N78" i="4"/>
  <c r="L78" i="4"/>
  <c r="N77" i="4"/>
  <c r="L77" i="4"/>
  <c r="J77" i="4"/>
  <c r="N76" i="4"/>
  <c r="L76" i="4"/>
  <c r="J76" i="4"/>
  <c r="N75" i="4"/>
  <c r="L75" i="4"/>
  <c r="J75" i="4"/>
  <c r="N74" i="4"/>
  <c r="L74" i="4"/>
  <c r="J74" i="4"/>
  <c r="D7" i="9" l="1"/>
  <c r="BC79" i="3"/>
  <c r="BA79" i="3"/>
  <c r="AY79" i="3"/>
  <c r="AY78" i="3"/>
  <c r="BA78" i="3"/>
  <c r="BC78" i="3"/>
  <c r="AY77" i="3"/>
  <c r="BA77" i="3"/>
  <c r="BC77" i="3"/>
  <c r="BC76" i="3"/>
  <c r="BC75" i="3"/>
  <c r="BA76" i="3"/>
  <c r="BA75" i="3"/>
  <c r="AY76" i="3"/>
  <c r="AY75" i="3"/>
  <c r="BC74" i="3"/>
  <c r="BA74" i="3"/>
  <c r="AY74" i="3"/>
  <c r="D9" i="9" l="1"/>
  <c r="D8" i="9"/>
  <c r="G18" i="8"/>
  <c r="D10" i="9" l="1"/>
  <c r="N72" i="4"/>
  <c r="N71" i="4"/>
  <c r="N70" i="4"/>
  <c r="N69" i="4"/>
  <c r="L72" i="4"/>
  <c r="L71" i="4"/>
  <c r="L70" i="4"/>
  <c r="L69" i="4"/>
  <c r="J72" i="4"/>
  <c r="J71" i="4"/>
  <c r="J70" i="4"/>
  <c r="J69" i="4"/>
  <c r="J68" i="4"/>
  <c r="L68" i="4"/>
  <c r="N68" i="4"/>
  <c r="BC69" i="3"/>
  <c r="BC72" i="3"/>
  <c r="BA72" i="3"/>
  <c r="AY72" i="3"/>
  <c r="BC71" i="3"/>
  <c r="BA71" i="3"/>
  <c r="AY71" i="3"/>
  <c r="BC70" i="3"/>
  <c r="BA70" i="3"/>
  <c r="AY70" i="3"/>
  <c r="BA69" i="3"/>
  <c r="AY69" i="3"/>
  <c r="I24" i="12" l="1"/>
  <c r="D13" i="9" l="1"/>
  <c r="N67" i="4"/>
  <c r="L67" i="4"/>
  <c r="J67" i="4"/>
  <c r="N66" i="4"/>
  <c r="L66" i="4"/>
  <c r="J66" i="4"/>
  <c r="AY68" i="3"/>
  <c r="BA68" i="3"/>
  <c r="BC68" i="3"/>
  <c r="BC67" i="3"/>
  <c r="BA67" i="3"/>
  <c r="AY67" i="3"/>
  <c r="N5" i="4" l="1"/>
  <c r="N6" i="4"/>
  <c r="N7" i="4"/>
  <c r="N8" i="4"/>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4" i="4"/>
  <c r="L65" i="4"/>
  <c r="J65" i="4"/>
  <c r="BA65" i="3"/>
  <c r="BC65" i="3"/>
  <c r="AY65" i="3"/>
  <c r="BC66" i="3"/>
  <c r="BA66" i="3"/>
  <c r="AY66" i="3"/>
  <c r="L64" i="4" l="1"/>
  <c r="L63" i="4"/>
  <c r="L62" i="4"/>
  <c r="L61" i="4"/>
  <c r="L60" i="4"/>
  <c r="L59" i="4"/>
  <c r="L58" i="4"/>
  <c r="L57" i="4"/>
  <c r="L56" i="4"/>
  <c r="L55" i="4"/>
  <c r="L54" i="4"/>
  <c r="L53" i="4"/>
  <c r="L52" i="4"/>
  <c r="L51" i="4"/>
  <c r="L50" i="4"/>
  <c r="L49" i="4"/>
  <c r="L48" i="4"/>
  <c r="L47" i="4"/>
  <c r="L46" i="4"/>
  <c r="L45" i="4"/>
  <c r="L44" i="4"/>
  <c r="L43" i="4"/>
  <c r="L42" i="4"/>
  <c r="L41" i="4"/>
  <c r="L40" i="4"/>
  <c r="J64" i="4"/>
  <c r="J63" i="4"/>
  <c r="J62" i="4"/>
  <c r="J61" i="4"/>
  <c r="J60" i="4"/>
  <c r="J59" i="4"/>
  <c r="J58" i="4"/>
  <c r="J57" i="4"/>
  <c r="J56" i="4"/>
  <c r="J55" i="4"/>
  <c r="J54" i="4"/>
  <c r="J53" i="4"/>
  <c r="J52" i="4"/>
  <c r="J51" i="4"/>
  <c r="J50" i="4"/>
  <c r="J49" i="4"/>
  <c r="J48" i="4"/>
  <c r="J47" i="4"/>
  <c r="J46" i="4"/>
  <c r="J45" i="4"/>
  <c r="J44" i="4"/>
  <c r="J43" i="4"/>
  <c r="J42" i="4"/>
  <c r="J41" i="4"/>
  <c r="J40" i="4"/>
  <c r="AY64" i="3"/>
  <c r="BA64" i="3"/>
  <c r="BC64" i="3"/>
  <c r="BC63" i="3"/>
  <c r="BA63" i="3"/>
  <c r="AY63" i="3"/>
  <c r="AY61" i="3" l="1"/>
  <c r="BA61" i="3"/>
  <c r="BC61" i="3"/>
  <c r="BC60" i="3"/>
  <c r="BA60" i="3"/>
  <c r="AY60" i="3"/>
  <c r="BC62" i="3"/>
  <c r="BA62" i="3"/>
  <c r="AY62" i="3"/>
  <c r="BC59" i="3" l="1"/>
  <c r="BA59" i="3"/>
  <c r="AY59" i="3"/>
  <c r="BA58" i="3"/>
  <c r="BC58" i="3"/>
  <c r="AY58" i="3"/>
  <c r="AY50" i="3"/>
  <c r="BA50" i="3"/>
  <c r="BC50" i="3"/>
  <c r="I15" i="12" l="1"/>
  <c r="BC52" i="3" l="1"/>
  <c r="BC53" i="3"/>
  <c r="BC54" i="3"/>
  <c r="BC55" i="3"/>
  <c r="BC56" i="3"/>
  <c r="BC57" i="3"/>
  <c r="BA52" i="3"/>
  <c r="BA53" i="3"/>
  <c r="BA54" i="3"/>
  <c r="BA55" i="3"/>
  <c r="BA56" i="3"/>
  <c r="BA57" i="3"/>
  <c r="AY52" i="3"/>
  <c r="AY53" i="3"/>
  <c r="AY54" i="3"/>
  <c r="AY55" i="3"/>
  <c r="AY56" i="3"/>
  <c r="AY57" i="3"/>
  <c r="BC51" i="3"/>
  <c r="AY51" i="3"/>
  <c r="BA51" i="3"/>
  <c r="BC49" i="3"/>
  <c r="AY49" i="3"/>
  <c r="BA49" i="3"/>
  <c r="L39" i="4" l="1"/>
  <c r="J39" i="4"/>
  <c r="L38" i="4"/>
  <c r="J38" i="4"/>
  <c r="L37" i="4"/>
  <c r="J37" i="4"/>
  <c r="L36" i="4"/>
  <c r="J36" i="4"/>
  <c r="L35" i="4"/>
  <c r="J35" i="4"/>
  <c r="L34" i="4"/>
  <c r="J34" i="4"/>
  <c r="L33" i="4"/>
  <c r="J33" i="4"/>
  <c r="L32" i="4"/>
  <c r="J32" i="4"/>
  <c r="L31" i="4"/>
  <c r="J31" i="4"/>
  <c r="L30" i="4"/>
  <c r="J30" i="4"/>
  <c r="L29" i="4"/>
  <c r="J29" i="4"/>
  <c r="L28" i="4"/>
  <c r="J28" i="4"/>
  <c r="L27" i="4"/>
  <c r="J27" i="4"/>
  <c r="L26" i="4"/>
  <c r="J26" i="4"/>
  <c r="L25" i="4"/>
  <c r="J25" i="4"/>
  <c r="L24" i="4"/>
  <c r="J24" i="4"/>
  <c r="L23" i="4"/>
  <c r="J23" i="4"/>
  <c r="L22" i="4"/>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L5" i="4"/>
  <c r="J5" i="4"/>
  <c r="L4" i="4"/>
  <c r="J4" i="4"/>
  <c r="N3" i="4"/>
  <c r="L3" i="4"/>
  <c r="J3" i="4"/>
  <c r="N2" i="4"/>
  <c r="N105" i="4" s="1"/>
  <c r="L2" i="4"/>
  <c r="J2" i="4"/>
  <c r="J105" i="4" l="1"/>
  <c r="L105" i="4"/>
  <c r="BC48" i="3"/>
  <c r="BC47" i="3"/>
  <c r="BC46" i="3"/>
  <c r="BC45" i="3"/>
  <c r="BC44" i="3"/>
  <c r="BC43" i="3"/>
  <c r="BC42" i="3"/>
  <c r="BC41" i="3"/>
  <c r="BC40" i="3"/>
  <c r="BC39" i="3"/>
  <c r="BC38" i="3"/>
  <c r="BC37" i="3"/>
  <c r="BC36" i="3"/>
  <c r="BC35" i="3"/>
  <c r="BC34" i="3"/>
  <c r="BC33" i="3"/>
  <c r="BC32" i="3"/>
  <c r="BC31" i="3"/>
  <c r="BC30" i="3"/>
  <c r="BC29" i="3"/>
  <c r="BC28" i="3"/>
  <c r="BC27" i="3"/>
  <c r="BC26" i="3"/>
  <c r="BC25" i="3"/>
  <c r="BC24" i="3"/>
  <c r="BC23" i="3"/>
  <c r="BC22" i="3"/>
  <c r="BC21" i="3"/>
  <c r="BC20" i="3"/>
  <c r="BC19" i="3"/>
  <c r="BC18" i="3"/>
  <c r="BC17" i="3"/>
  <c r="BC16" i="3"/>
  <c r="BC15" i="3"/>
  <c r="BC14" i="3"/>
  <c r="BC13" i="3"/>
  <c r="BC12" i="3"/>
  <c r="BC11" i="3"/>
  <c r="BC10" i="3"/>
  <c r="BC9" i="3"/>
  <c r="BC8" i="3"/>
  <c r="BC7" i="3"/>
  <c r="BC6" i="3"/>
  <c r="BC5" i="3"/>
  <c r="BC4" i="3"/>
  <c r="BC3" i="3"/>
  <c r="BC2" i="3"/>
  <c r="BA2" i="3"/>
  <c r="BA48" i="3"/>
  <c r="BA47" i="3"/>
  <c r="BA46" i="3"/>
  <c r="BA45" i="3"/>
  <c r="BA44" i="3"/>
  <c r="BA43" i="3"/>
  <c r="BA42" i="3"/>
  <c r="BA41" i="3"/>
  <c r="BA40" i="3"/>
  <c r="BA39" i="3"/>
  <c r="BA38" i="3"/>
  <c r="BA37" i="3"/>
  <c r="BA36" i="3"/>
  <c r="BA35" i="3"/>
  <c r="BA34" i="3"/>
  <c r="BA33" i="3"/>
  <c r="BA32" i="3"/>
  <c r="BA31" i="3"/>
  <c r="BA30" i="3"/>
  <c r="BA29" i="3"/>
  <c r="BA28" i="3"/>
  <c r="BA27" i="3"/>
  <c r="BA26" i="3"/>
  <c r="BA25" i="3"/>
  <c r="BA24" i="3"/>
  <c r="BA23" i="3"/>
  <c r="BA22" i="3"/>
  <c r="BA21" i="3"/>
  <c r="BA20" i="3"/>
  <c r="BA19" i="3"/>
  <c r="BA18" i="3"/>
  <c r="BA17" i="3"/>
  <c r="BA16" i="3"/>
  <c r="BA15" i="3"/>
  <c r="BA14" i="3"/>
  <c r="BA13" i="3"/>
  <c r="BA12" i="3"/>
  <c r="BA11" i="3"/>
  <c r="BA10" i="3"/>
  <c r="BA9" i="3"/>
  <c r="BA8" i="3"/>
  <c r="BA7" i="3"/>
  <c r="BA6" i="3"/>
  <c r="BA5" i="3"/>
  <c r="BA4" i="3"/>
  <c r="BA3" i="3"/>
  <c r="AY3" i="3"/>
  <c r="AY4" i="3"/>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2" i="3"/>
</calcChain>
</file>

<file path=xl/sharedStrings.xml><?xml version="1.0" encoding="utf-8"?>
<sst xmlns="http://schemas.openxmlformats.org/spreadsheetml/2006/main" count="6660" uniqueCount="459">
  <si>
    <t>DPS</t>
  </si>
  <si>
    <t>Presidencia de la República</t>
  </si>
  <si>
    <t>0924F</t>
  </si>
  <si>
    <t>FOME</t>
  </si>
  <si>
    <t>MinHacienda</t>
  </si>
  <si>
    <t>MinSalud</t>
  </si>
  <si>
    <t>INS</t>
  </si>
  <si>
    <t>MinComercio</t>
  </si>
  <si>
    <t>MinTrabajo</t>
  </si>
  <si>
    <t>MinCultura</t>
  </si>
  <si>
    <t>MinAgricultura</t>
  </si>
  <si>
    <t>no</t>
  </si>
  <si>
    <t>03</t>
  </si>
  <si>
    <t>cuenta</t>
  </si>
  <si>
    <t>cod</t>
  </si>
  <si>
    <t>subcuenta</t>
  </si>
  <si>
    <t>objeto del gasto</t>
  </si>
  <si>
    <t>ordinal</t>
  </si>
  <si>
    <t>01</t>
  </si>
  <si>
    <t>999</t>
  </si>
  <si>
    <t>Otras transferencias - Distribución previo concepto DGPPN</t>
  </si>
  <si>
    <t>contracredito</t>
  </si>
  <si>
    <t>seccion</t>
  </si>
  <si>
    <t>1301</t>
  </si>
  <si>
    <t>unidad</t>
  </si>
  <si>
    <t>tipo</t>
  </si>
  <si>
    <t>1301-01 gestion territorial</t>
  </si>
  <si>
    <t>gastos de funcionamiento</t>
  </si>
  <si>
    <t>recurso</t>
  </si>
  <si>
    <t>10-CSF</t>
  </si>
  <si>
    <t>transferencias corrientes</t>
  </si>
  <si>
    <t>a entidades del gobierno</t>
  </si>
  <si>
    <t>a organos del PGN</t>
  </si>
  <si>
    <t>institucion receptora</t>
  </si>
  <si>
    <t>instution origen</t>
  </si>
  <si>
    <t>1901</t>
  </si>
  <si>
    <t>adquisición bienes y servicios</t>
  </si>
  <si>
    <t>02</t>
  </si>
  <si>
    <t>adquisiciones diferentes de activos</t>
  </si>
  <si>
    <t>a empresas</t>
  </si>
  <si>
    <t>11</t>
  </si>
  <si>
    <t xml:space="preserve">actividades de atención a la salud humana y de asistencia social </t>
  </si>
  <si>
    <t>programa emergencia sanitaria</t>
  </si>
  <si>
    <t>003</t>
  </si>
  <si>
    <t>específicos</t>
  </si>
  <si>
    <t>salud</t>
  </si>
  <si>
    <t>si</t>
  </si>
  <si>
    <t>1903</t>
  </si>
  <si>
    <t>3501</t>
  </si>
  <si>
    <t xml:space="preserve"> 3501-01 gestión general</t>
  </si>
  <si>
    <t>consideraciones</t>
  </si>
  <si>
    <t>fome</t>
  </si>
  <si>
    <t>a otras entidades del gobierno general</t>
  </si>
  <si>
    <t>04</t>
  </si>
  <si>
    <t>recursos a bancoldex</t>
  </si>
  <si>
    <t>028</t>
  </si>
  <si>
    <t>1301-01 gestion general</t>
  </si>
  <si>
    <t>Compensación IVA (Ley 2010 2019)</t>
  </si>
  <si>
    <t>41-01-01</t>
  </si>
  <si>
    <t>gestión general</t>
  </si>
  <si>
    <t>programa</t>
  </si>
  <si>
    <t>41-03</t>
  </si>
  <si>
    <t>incusión social y productiva para la población en condición de vulnerabilidad</t>
  </si>
  <si>
    <t>subprograma</t>
  </si>
  <si>
    <t>intersubsectorial desarrollo social</t>
  </si>
  <si>
    <t>0014</t>
  </si>
  <si>
    <t>fortalecimiento para el desarrollo de infraestructura social y habitad para la inclusión social a nivel nacional - FIP nacional</t>
  </si>
  <si>
    <t>11 - otros recursos del tesoro</t>
  </si>
  <si>
    <t>proyecto</t>
  </si>
  <si>
    <t>13-01 gestión general</t>
  </si>
  <si>
    <t>gastos de inversión</t>
  </si>
  <si>
    <t>11-CSF</t>
  </si>
  <si>
    <t>gestión de recursos públicos</t>
  </si>
  <si>
    <t>intersubsectorial gobierno</t>
  </si>
  <si>
    <t>1000</t>
  </si>
  <si>
    <t>14</t>
  </si>
  <si>
    <t>apoyo a proyectos de inversión a nivel nacional - distribución previo concepto DNP</t>
  </si>
  <si>
    <t>id</t>
  </si>
  <si>
    <t>incusión social y productiva para la población en situación de vulnerabilidad</t>
  </si>
  <si>
    <t>0020</t>
  </si>
  <si>
    <t>implementación de transferencias monetarias no condicionadas para disminuir pobreza monetaria en la población pobre nacional nacional</t>
  </si>
  <si>
    <t>salud pública y prestación de servicios</t>
  </si>
  <si>
    <t>0300</t>
  </si>
  <si>
    <t>subsectorial salud</t>
  </si>
  <si>
    <t>10</t>
  </si>
  <si>
    <t>fortalecimiento de la vigilancia, detección, valoración y respuesta ante riesgos, eventos, emergencias y epidemias en salud pública a nivel nacional</t>
  </si>
  <si>
    <t>1302</t>
  </si>
  <si>
    <t>1001</t>
  </si>
  <si>
    <t>15</t>
  </si>
  <si>
    <t>1303</t>
  </si>
  <si>
    <t>1002</t>
  </si>
  <si>
    <t>16</t>
  </si>
  <si>
    <t>1904</t>
  </si>
  <si>
    <t>1902</t>
  </si>
  <si>
    <t>0301</t>
  </si>
  <si>
    <t>0302</t>
  </si>
  <si>
    <t>1905</t>
  </si>
  <si>
    <t>12</t>
  </si>
  <si>
    <t>13</t>
  </si>
  <si>
    <t>renovación tecnológica de los laboratorios del INS nacional</t>
  </si>
  <si>
    <t>fortalecimiento de la capacidad resolutiva del laboratorio nacional de referencia y redes de laboratorios de salud públic nacional</t>
  </si>
  <si>
    <t>1301-01 gestión general</t>
  </si>
  <si>
    <t>entidades del gobierno</t>
  </si>
  <si>
    <t>052</t>
  </si>
  <si>
    <t>aseguramiento en salud (leyes 100 de 1993, 1122 de 2007, 1393 de 2010, 1438 de 2011 y 1607 de 2012)</t>
  </si>
  <si>
    <t>adquisición de activos no financieros</t>
  </si>
  <si>
    <t>0211</t>
  </si>
  <si>
    <t>Unidad Nacional para la Gestión de Riesgos de Desastres</t>
  </si>
  <si>
    <t>actividades del gobierno</t>
  </si>
  <si>
    <t>013</t>
  </si>
  <si>
    <t>atención de desastres y emergencias en el territorio nacional - Fondo nacional de gestión del riesgo de desastres</t>
  </si>
  <si>
    <t>05</t>
  </si>
  <si>
    <t>06</t>
  </si>
  <si>
    <t>1601</t>
  </si>
  <si>
    <t>3101</t>
  </si>
  <si>
    <t>3501-01 gestión general</t>
  </si>
  <si>
    <t>1211</t>
  </si>
  <si>
    <t>subsectorial gobierno</t>
  </si>
  <si>
    <t>3601</t>
  </si>
  <si>
    <t>3601-01 gestión general</t>
  </si>
  <si>
    <t xml:space="preserve">protección social </t>
  </si>
  <si>
    <t>1300</t>
  </si>
  <si>
    <t>intersubsectorial trabajo y bienestar social</t>
  </si>
  <si>
    <t>9</t>
  </si>
  <si>
    <t xml:space="preserve">implementación de un esquema de compensación en favor de los hogares de menores ingresos. Nacional. </t>
  </si>
  <si>
    <t>54-CSF</t>
  </si>
  <si>
    <t>082</t>
  </si>
  <si>
    <t>085</t>
  </si>
  <si>
    <t>084</t>
  </si>
  <si>
    <t>0201</t>
  </si>
  <si>
    <t>0201-01 gestión general</t>
  </si>
  <si>
    <t>57-CSF</t>
  </si>
  <si>
    <t>otras entidades del gobierno general</t>
  </si>
  <si>
    <t>09</t>
  </si>
  <si>
    <t>08</t>
  </si>
  <si>
    <t>07</t>
  </si>
  <si>
    <t>82</t>
  </si>
  <si>
    <t>83</t>
  </si>
  <si>
    <t>84</t>
  </si>
  <si>
    <t>Unidad de servicios penitenciarios y carcelarios - USPEC</t>
  </si>
  <si>
    <t>1212</t>
  </si>
  <si>
    <t>1208</t>
  </si>
  <si>
    <t>Instituto nacional penitenciario y carcelario - INPEC</t>
  </si>
  <si>
    <t>1102</t>
  </si>
  <si>
    <t>Fondo rotatorio del Ministerio de Relaciones Exteriores</t>
  </si>
  <si>
    <t>a gobiernos y organizaciones internacionales</t>
  </si>
  <si>
    <t>a organizaciones internacionales</t>
  </si>
  <si>
    <t>065</t>
  </si>
  <si>
    <t>organizción de las naciones unidas para la agricultura y la alimentación. Aporte convenio internacional. FAO. (Ley 181 de 1948)</t>
  </si>
  <si>
    <t>rec</t>
  </si>
  <si>
    <t>083</t>
  </si>
  <si>
    <t>Fondo rotario del Ministerio de Relaciones Exteriores</t>
  </si>
  <si>
    <t>a gobiernos y relaciones internacionales</t>
  </si>
  <si>
    <t>047</t>
  </si>
  <si>
    <t>Fondo especial para las migraciones (Art 6 Ley 1465 de 2011 - Decreto 4976 de 2011)</t>
  </si>
  <si>
    <t>Protocolo de enmienda al tratado de cooperación amazonica - Ley 690 de 2001</t>
  </si>
  <si>
    <t>1301-gestión general</t>
  </si>
  <si>
    <t>1304</t>
  </si>
  <si>
    <t>1305</t>
  </si>
  <si>
    <t>1306</t>
  </si>
  <si>
    <t>1307</t>
  </si>
  <si>
    <t>086</t>
  </si>
  <si>
    <t>1308</t>
  </si>
  <si>
    <t>087</t>
  </si>
  <si>
    <t>1309</t>
  </si>
  <si>
    <t>088</t>
  </si>
  <si>
    <t>1310</t>
  </si>
  <si>
    <t>089</t>
  </si>
  <si>
    <t>1311</t>
  </si>
  <si>
    <t>090</t>
  </si>
  <si>
    <t>1312</t>
  </si>
  <si>
    <t>091</t>
  </si>
  <si>
    <t>1313</t>
  </si>
  <si>
    <t>092</t>
  </si>
  <si>
    <t>1314</t>
  </si>
  <si>
    <t>093</t>
  </si>
  <si>
    <t>1501</t>
  </si>
  <si>
    <t>1508</t>
  </si>
  <si>
    <t>MinDefensa</t>
  </si>
  <si>
    <t>1501-02 Comando general</t>
  </si>
  <si>
    <t xml:space="preserve">1501-03 Ejercito </t>
  </si>
  <si>
    <t>1701</t>
  </si>
  <si>
    <t>1501-04 Armada</t>
  </si>
  <si>
    <t>1501-05 Fuerza aérea</t>
  </si>
  <si>
    <t>1501-11 Salud</t>
  </si>
  <si>
    <t>Policía Nacional</t>
  </si>
  <si>
    <t>1601-01 Gestión general</t>
  </si>
  <si>
    <t>1601-02 salud</t>
  </si>
  <si>
    <t>Defensa Civil Colombia, Guillermo León Valencia</t>
  </si>
  <si>
    <t>015</t>
  </si>
  <si>
    <t>Fondo nacional de Emergencias</t>
  </si>
  <si>
    <t>"cadena de abastecimiento"</t>
  </si>
  <si>
    <t>1701-01 gestión general</t>
  </si>
  <si>
    <t>Programa "Por los que nos cuidan" a los profesionales del sector salud y el sector hotelero</t>
  </si>
  <si>
    <t>Familias en acción y Jóvenes en acción</t>
  </si>
  <si>
    <t>4101</t>
  </si>
  <si>
    <t>4101-01 gestión general</t>
  </si>
  <si>
    <t>Colombia Mayor</t>
  </si>
  <si>
    <t>"efectos generados sector cultura"</t>
  </si>
  <si>
    <t>3301</t>
  </si>
  <si>
    <t>3301-01 gestión general</t>
  </si>
  <si>
    <t>Fondo especial para las migraciones (art 6 Ley 1465 de 2011- Decreto 4976 de 2011)</t>
  </si>
  <si>
    <t>atender necesidades de connacionales que se encontraban en el exterior como turistas o por negocios de manera temporal y que no han podido regresar al país</t>
  </si>
  <si>
    <t>no se exponen motivos en las consideraciones, pero se infieren por la cuenta "salud pública"</t>
  </si>
  <si>
    <t>no se exponen motivos en las consideraciones, pero se infieren por la cuenta "fortalecimiento tecnológico laboratorios"</t>
  </si>
  <si>
    <t>no se exponen motivos en las consideraciones, pero se infieren por la cuenta "fortalecimiento laboratorios"</t>
  </si>
  <si>
    <t>Se menciona compensación a favor de hogares con menores ingresos, pero no se especifica cual</t>
  </si>
  <si>
    <t>Recursos de origen dispuestos en dos cuentas</t>
  </si>
  <si>
    <t>Inversión en salud en este sector, pero no es sector salud</t>
  </si>
  <si>
    <t>salud monto</t>
  </si>
  <si>
    <t>especificos monto</t>
  </si>
  <si>
    <t>fome monto</t>
  </si>
  <si>
    <t>distribución</t>
  </si>
  <si>
    <t>Total recursos transferidos</t>
  </si>
  <si>
    <t>Total salud</t>
  </si>
  <si>
    <t>Total específicos</t>
  </si>
  <si>
    <t>fecha publicación</t>
  </si>
  <si>
    <t>fecha expedición</t>
  </si>
  <si>
    <t>Total</t>
  </si>
  <si>
    <t>Beneficiario</t>
  </si>
  <si>
    <t>Viernes, Julio 03 de 2020</t>
  </si>
  <si>
    <t>BANCOLOMBIA SA</t>
  </si>
  <si>
    <t>Martes, Junio 09 de 2020</t>
  </si>
  <si>
    <t>Viernes, Junio 19 de 2020</t>
  </si>
  <si>
    <t>Jueves, Mayo 21 de 2020</t>
  </si>
  <si>
    <t>Jueves, Julio 09 de 2020</t>
  </si>
  <si>
    <t>BANCO DE BOGOTA S A</t>
  </si>
  <si>
    <t>BANCO DAVIVIENDA SA</t>
  </si>
  <si>
    <t>Lunes, Abril 06 de 2020</t>
  </si>
  <si>
    <t>Lunes, Julio 06 de 2020</t>
  </si>
  <si>
    <t>BANCO BILBAO VIZCAYA ARGENTARIA COLOMBIA SA BBVA</t>
  </si>
  <si>
    <t>BANCO COMERCIAL AV VILLAS SA</t>
  </si>
  <si>
    <t>Miércoles, Mayo 27 de 2020</t>
  </si>
  <si>
    <t>BANCO AGRARIO DE COLOMBIA SA</t>
  </si>
  <si>
    <t>Jueves, Junio 04 de 2020</t>
  </si>
  <si>
    <t>Miércoles, Junio 03 de 2020</t>
  </si>
  <si>
    <t>Lunes, Junio 01 de 2020</t>
  </si>
  <si>
    <t>Miércoles, Junio 17 de 2020</t>
  </si>
  <si>
    <t>Martes, Junio 02 de 2020</t>
  </si>
  <si>
    <t>Viernes, Mayo 22 de 2020</t>
  </si>
  <si>
    <t>Viernes, Junio 12 de 2020</t>
  </si>
  <si>
    <t>Martes, Mayo 26 de 2020</t>
  </si>
  <si>
    <t>BANCO DE LAS MICROFINANZAS BANCAMIA SA</t>
  </si>
  <si>
    <t>Sábado, Mayo 30 de 2020</t>
  </si>
  <si>
    <t>BCSC S A</t>
  </si>
  <si>
    <t>Viernes, Junio 05 de 2020</t>
  </si>
  <si>
    <t>BANCO DE OCCIDENTE</t>
  </si>
  <si>
    <t>Miércoles, Abril 29 de 2020</t>
  </si>
  <si>
    <t>Martes, Abril 07 de 2020</t>
  </si>
  <si>
    <t>Lunes, Abril 27 de 2020</t>
  </si>
  <si>
    <t>Miércoles, Mayo 13 de 2020</t>
  </si>
  <si>
    <t>Martes, Junio 23 de 2020</t>
  </si>
  <si>
    <t>MOVII S A</t>
  </si>
  <si>
    <t>ITAU CORPBANCA COLOMBIA S A</t>
  </si>
  <si>
    <t>Miércoles, Junio 24 de 2020</t>
  </si>
  <si>
    <t>SCOTIABANK COLPATRIA SA</t>
  </si>
  <si>
    <t>Jueves, Mayo 28 de 2020</t>
  </si>
  <si>
    <t>Domingo, Mayo 31 de 2020</t>
  </si>
  <si>
    <t>Viernes, Mayo 08 de 2020</t>
  </si>
  <si>
    <t>BANCO FALABELLA S A</t>
  </si>
  <si>
    <t>BANCO GNB SUDAMERIS S A</t>
  </si>
  <si>
    <t>CITIBANK COLOMBIA</t>
  </si>
  <si>
    <t>BANCO W SA</t>
  </si>
  <si>
    <t>Jueves, Mayo 14 de 2020</t>
  </si>
  <si>
    <t>BANCO COOPERATIVO COOPCENTRAL</t>
  </si>
  <si>
    <t>BANCO POPULAR S A</t>
  </si>
  <si>
    <t>BANCOOMEVA</t>
  </si>
  <si>
    <t>CONFIAR COOPERATIVA FINANCIERA</t>
  </si>
  <si>
    <t>Miércoles, Abril 22 de 2020</t>
  </si>
  <si>
    <t>BANCO PICHINCHA</t>
  </si>
  <si>
    <t>COOPERATIVA FINANCIERA DE ANTIOQUIA CFA</t>
  </si>
  <si>
    <t>BANCO SERFINANZA SA</t>
  </si>
  <si>
    <t>COTRAFA COOPERATIVA FINANCIERA</t>
  </si>
  <si>
    <t>Miércoles, Abril 08 de 2020</t>
  </si>
  <si>
    <t>BANCO SANTANDER DE NEGOCIOS COLOMBIA SA</t>
  </si>
  <si>
    <t>BANCO CREDIFINANCIERA SA</t>
  </si>
  <si>
    <t>BANCO FINANDINA S A O FINANDINA ESTABLECIMIENTO BANCARIO</t>
  </si>
  <si>
    <t>BANCO MUNDO MUJER SA</t>
  </si>
  <si>
    <t>Valor contratos</t>
  </si>
  <si>
    <t>Valor pagado</t>
  </si>
  <si>
    <t>Porcentaje pagado</t>
  </si>
  <si>
    <t>Programa</t>
  </si>
  <si>
    <t>Programa Apoyo al Empleo Formal</t>
  </si>
  <si>
    <t>Ingreso Solidario</t>
  </si>
  <si>
    <t>Número contratos</t>
  </si>
  <si>
    <t># compromiso</t>
  </si>
  <si>
    <t>Fecha</t>
  </si>
  <si>
    <t>% pagado</t>
  </si>
  <si>
    <t>Total / porcentaje</t>
  </si>
  <si>
    <t>Decreto</t>
  </si>
  <si>
    <t>Detalle</t>
  </si>
  <si>
    <t>creación FOME</t>
  </si>
  <si>
    <t>adición</t>
  </si>
  <si>
    <t>NA</t>
  </si>
  <si>
    <t>adición - ajuste</t>
  </si>
  <si>
    <t xml:space="preserve"> </t>
  </si>
  <si>
    <t>Monto</t>
  </si>
  <si>
    <t>Total desembolso FOME</t>
  </si>
  <si>
    <t>Porcentaje</t>
  </si>
  <si>
    <t>Saldo FOME</t>
  </si>
  <si>
    <t>Resoluciones -  otros traslados</t>
  </si>
  <si>
    <t>Sector</t>
  </si>
  <si>
    <t>Salud</t>
  </si>
  <si>
    <t>Defensa</t>
  </si>
  <si>
    <t>Agricultura</t>
  </si>
  <si>
    <t>Comercio</t>
  </si>
  <si>
    <t>Trabajo</t>
  </si>
  <si>
    <t>Cultura</t>
  </si>
  <si>
    <t>Presidencia</t>
  </si>
  <si>
    <t>Justicia</t>
  </si>
  <si>
    <t>no fome</t>
  </si>
  <si>
    <t># contratos</t>
  </si>
  <si>
    <t>Otros</t>
  </si>
  <si>
    <t>Instituciones destino recursos</t>
  </si>
  <si>
    <t>Instituciones origen recursos</t>
  </si>
  <si>
    <t>Instituciones</t>
  </si>
  <si>
    <t>P. Sociales</t>
  </si>
  <si>
    <t>Jueves, Julio 16 de 2020</t>
  </si>
  <si>
    <t>Programa / Sector</t>
  </si>
  <si>
    <t>Destino recursos</t>
  </si>
  <si>
    <t>Subsidios a la nomina*</t>
  </si>
  <si>
    <t>Transferencias programas sociales**</t>
  </si>
  <si>
    <t>% ejecución</t>
  </si>
  <si>
    <t>Valor ejecutado</t>
  </si>
  <si>
    <t>Adición Decreto</t>
  </si>
  <si>
    <t>Adición efectiva</t>
  </si>
  <si>
    <t>Otros fondos</t>
  </si>
  <si>
    <t>numero resolución</t>
  </si>
  <si>
    <t>Adquisición elementos bioseguridad y protección personal</t>
  </si>
  <si>
    <t>MinEducación</t>
  </si>
  <si>
    <t>2201</t>
  </si>
  <si>
    <t>2201-01 gestión general</t>
  </si>
  <si>
    <t>Atender las misiones diplomáticas y consulares de Colombia en el exterior</t>
  </si>
  <si>
    <t>Compensación temporal del régimen subsidiado por los meses de julio y agosto… entre otros</t>
  </si>
  <si>
    <t>1901-01 gestión general</t>
  </si>
  <si>
    <t>Transferencias Ingreso Solidario</t>
  </si>
  <si>
    <t>MinVivienda</t>
  </si>
  <si>
    <t>4001</t>
  </si>
  <si>
    <t>4001-01 gestión general</t>
  </si>
  <si>
    <t>Subisidios prestadores del servicio de acueducto en zonas rurales (Decreto 819)</t>
  </si>
  <si>
    <t>Transferencias para auxilio monetario a trabajadores con contrato suspendido o licencia no remunerada</t>
  </si>
  <si>
    <t>Transferencias Programa Adulto Mayor</t>
  </si>
  <si>
    <t>R. exteriores</t>
  </si>
  <si>
    <t>Educacion</t>
  </si>
  <si>
    <t>Vivienda</t>
  </si>
  <si>
    <t>Programas destino recursos</t>
  </si>
  <si>
    <t xml:space="preserve">Suministro apoyo alimenticio para el Adulto Mayor </t>
  </si>
  <si>
    <t xml:space="preserve">Fondo de Solidaridad Fomento al Empleo y Protección al Cesante - FOSFEC </t>
  </si>
  <si>
    <t xml:space="preserve">Auxilio económico protección al cesante </t>
  </si>
  <si>
    <t>Valor contrato</t>
  </si>
  <si>
    <t>Miércoles, Agosto 05 de 2020</t>
  </si>
  <si>
    <t>Transferencias Familias en Acción, Jóvenes en Acción y Devolución del IVA</t>
  </si>
  <si>
    <t>Transferencias Colombia Mayor</t>
  </si>
  <si>
    <t>Miércoles, Agosto 26 de 2020</t>
  </si>
  <si>
    <t>Miércoles, Septiembre 02 de 2020</t>
  </si>
  <si>
    <t>Jueves, Agosto de 20 de 2020</t>
  </si>
  <si>
    <t>Programa Apoyo a la Prima</t>
  </si>
  <si>
    <t>Piloto PRASS</t>
  </si>
  <si>
    <t>Contact center Nacional de Rastreo (CCNR) para PRASS</t>
  </si>
  <si>
    <t>Lunes, Septiembre 07 de 2020</t>
  </si>
  <si>
    <t>Financiar proyectos de inversión en infraestructura y dotación de hospitales públicos destinados exclusivamente para solventar las necesidades generadas por el COVID - 19</t>
  </si>
  <si>
    <t>Alianza para la vinculación (GAVI)- COVAX</t>
  </si>
  <si>
    <t>Viernes, Septiembre 11 de 2020</t>
  </si>
  <si>
    <t>Compensación tasa de interés créditos Bancóldex mediante programa crédito especial (art 2 Decreto 468)</t>
  </si>
  <si>
    <t>Lunes, Septiembre 21 de 2020</t>
  </si>
  <si>
    <t>Jueves, Octubre 01 de 2020</t>
  </si>
  <si>
    <t>Financiamiento de la operación corriente de las operaciones de las Empresas Sociales del Estado del orden territorial, operadores de infraestructura pública e IPS Mixtas, en lo correspondiente con las obligaciones con el talento humano</t>
  </si>
  <si>
    <t>Transferencias extraordinarias</t>
  </si>
  <si>
    <t>Vacuna Covid</t>
  </si>
  <si>
    <t xml:space="preserve">Reconocimiento económica temporal para el talento humano en salud que preste sus servicios durante pa pandemia </t>
  </si>
  <si>
    <t>Total fome</t>
  </si>
  <si>
    <t>Número resolución</t>
  </si>
  <si>
    <t>Notas</t>
  </si>
  <si>
    <t>No FOME</t>
  </si>
  <si>
    <t>Otros***</t>
  </si>
  <si>
    <t>Distribución FOME contratos directos</t>
  </si>
  <si>
    <t xml:space="preserve">Distribución FOME transferencias resoluciones    </t>
  </si>
  <si>
    <t>1. Los decretos 885, 1105 y 1106 corresponden a adiciones del FOME para cubrir los ingresos no ejecutados de los decretos previos, dado que algunos artículos de los segundos fueron declarados inexequibles por parte de la Corte Constitucional. Específicsamente, se adicionan los recursos faltantes para completar los saldos que no habían sido ejecutados antes de la declaración. De esta forma, el monto del FOME permanece igual. 
2. En el Decreto 813 se dispone de los recursos que se habían asignado a Presidencia en la Resolución 994 y se asignan al Ministerio de Educación. Para no tener doble contabilidad y tener un registro uniforme, en este informe se incluye este monto desde su  primera destinación en la Resolución 994.</t>
  </si>
  <si>
    <t>Programa de apoyo a la comercialización de la papa en fresco (sin procesar)</t>
  </si>
  <si>
    <t>Fortalecimiento capacidad del equipo de rastreadores de las entidades territoriales para la implementación y operatividad de la Estrategia Pruebas, Rastreo y Aislamiento Social Sostenible - PRASS</t>
  </si>
  <si>
    <t>Reconocimiento y pago EPS a quienes perdieron el empleo, así como un familiar - Decreto Legislativo 538 de 2020</t>
  </si>
  <si>
    <t>Cubrir compensación de la tasa de interés de hasta 500 puntos básicos para los créditos de Bancoldex</t>
  </si>
  <si>
    <t>Miércoles, Noviembre 25 de 2020</t>
  </si>
  <si>
    <t>Viernes, Noviembre de 20 de 2020</t>
  </si>
  <si>
    <t>COLTEFINANCIERA S A COMPANIA DE FINANCIAMIENTO</t>
  </si>
  <si>
    <t>FINANCIERA JURISCOOP SA COMPANIA DE FINANCIAMIENTO</t>
  </si>
  <si>
    <t>Viernes, Noviembre 27 de 2020</t>
  </si>
  <si>
    <t>Elementos bioseguridad para docentes, directivos docentes, administrativos y estudiantes, y procesos de aseo desinfección y adecuación</t>
  </si>
  <si>
    <t xml:space="preserve">Reconocimiento y pago EPS de cotizantes suspendidos y su núcleo familiar, así </t>
  </si>
  <si>
    <t xml:space="preserve">Pruebas de búsqueda, tamizaje y diagnóstico </t>
  </si>
  <si>
    <t>BANCO DE COMERCIO EXTERIOR DE COLOMBIA SA</t>
  </si>
  <si>
    <t>FINANCIERA DE DESARROLLO TERRITORIAL S A FINDETER</t>
  </si>
  <si>
    <t>MIBANCO BANCO DE LA MICROEMPRESA DE COLOMBIA SA</t>
  </si>
  <si>
    <t>año</t>
  </si>
  <si>
    <t>Año</t>
  </si>
  <si>
    <t>-</t>
  </si>
  <si>
    <t>Otras fuentes</t>
  </si>
  <si>
    <t>Institución origen</t>
  </si>
  <si>
    <t>Fecha expedición</t>
  </si>
  <si>
    <t>Decreto 85 de 2021</t>
  </si>
  <si>
    <t>Decreto 444 de 2020</t>
  </si>
  <si>
    <t>Decreto 519 de 2020</t>
  </si>
  <si>
    <t>Decreto 571 de 2020</t>
  </si>
  <si>
    <t>Decreto 572 de 2020</t>
  </si>
  <si>
    <t>Decreto 774 de 2020</t>
  </si>
  <si>
    <t>Decreto 813 de 2020</t>
  </si>
  <si>
    <t>Decreto 885 de 2020</t>
  </si>
  <si>
    <t>Decreto 1105 de 2020</t>
  </si>
  <si>
    <t>Decreto 1106 de 2020</t>
  </si>
  <si>
    <t>Decreto 1436 de 2020</t>
  </si>
  <si>
    <t>Decreto 1486 de 2020</t>
  </si>
  <si>
    <t>Incorpora FOME en el PGN 2021</t>
  </si>
  <si>
    <t>Lunes, Diciembre 14 de 2020</t>
  </si>
  <si>
    <t>Martes, Diciembre 22 de 2020</t>
  </si>
  <si>
    <t>Lunes, Diciembre 28 de 2020</t>
  </si>
  <si>
    <t>Jueves, Diciembre 31 de 2020</t>
  </si>
  <si>
    <t>Créditos</t>
  </si>
  <si>
    <t>Miércoles, Diciembre 30 de 2020</t>
  </si>
  <si>
    <t>Miércoles, Diciembre 02 de 2020</t>
  </si>
  <si>
    <t>Martes, Diciembre 29 de 2020</t>
  </si>
  <si>
    <t>Martes, Diciembre 01 de 2020</t>
  </si>
  <si>
    <t>Auxilio Eeconómico para el pago de matrícula de jóvenes en condición de vulnerabilidad, para línea de crédito y plan de auxilios educativos.</t>
  </si>
  <si>
    <t>Vacunas - Transporte internacional de 19200 dosis de vacunas SINOVAC</t>
  </si>
  <si>
    <t>Vacunas - Pago procedimiento de aplicación y acciones de seguimiento y verificación por parte de las EPS</t>
  </si>
  <si>
    <t>Vacunas - Adquisición vacuna Moderna</t>
  </si>
  <si>
    <t>Vacunas - Adquisición vacunas Janssen y Sinovac</t>
  </si>
  <si>
    <t>Vacunas - Adquisición vacunas Pfizer y Biontech</t>
  </si>
  <si>
    <t>Vacunas - Adquisición vacuna AstraZeneca</t>
  </si>
  <si>
    <t>Esto es salud, pero no es sector salud - Elementos de protección personal y equipos médicos</t>
  </si>
  <si>
    <t>Recursos destinados "para la extensión del reconocimiento de anticipos por disponibilidad de noviembre y diciembre 2020, con cargo a los recursos apropiados en el FOME vigencia 2021".</t>
  </si>
  <si>
    <t>Total por fondos</t>
  </si>
  <si>
    <t>"Reconocimiento de la bonificación económica del talento humano en salud del Sistema de Salud de las Fuerzas Militares y la Policía Nacional"</t>
  </si>
  <si>
    <t>FONDO NACIONAL DE GARANTIAS SA</t>
  </si>
  <si>
    <t>Martes, Febrero 02 de 2021</t>
  </si>
  <si>
    <t>Martes, Febrero 09 de 2021</t>
  </si>
  <si>
    <t>Jueves, Febrero 18 de 2021</t>
  </si>
  <si>
    <t>Martes, Febrero 16 de 2021</t>
  </si>
  <si>
    <t>Viernes, Marzo 12 de 2021</t>
  </si>
  <si>
    <t>Jueves, Marzo 04 de 2021</t>
  </si>
  <si>
    <t>Miércoles, Marzo 31 de 2021</t>
  </si>
  <si>
    <t>Vacunas - Adquisición vacunas Sinovac</t>
  </si>
  <si>
    <t>Auxilio trabajadores en suspensión contractual</t>
  </si>
  <si>
    <t>Subsidio créditos rurales (Ley 2071 del 2020)</t>
  </si>
  <si>
    <t>Viernes, Abril 16 de 2021</t>
  </si>
  <si>
    <r>
      <rPr>
        <b/>
        <sz val="12"/>
        <color theme="1"/>
        <rFont val="Garamond"/>
        <family val="1"/>
      </rPr>
      <t xml:space="preserve">Nota: </t>
    </r>
    <r>
      <rPr>
        <sz val="12"/>
        <color theme="1"/>
        <rFont val="Garamond"/>
        <family val="1"/>
      </rPr>
      <t>En esta actualización de datos se incluyen los contratos ejecutados directamente por parte del Ministerio de Hacienda y Crédito Público a los que se puede acceder desde las bases de datos descargables del Portal de Transparencia Económica. En esta actualización mensual identificamos que algunos contratos que hacían parte de esta plataforma durante los meses previos no lo están durante la fecha de corte del 3 de marzo a partir de la cual se identificaron los gastos ejecutados hasta febrero. La magnitud de estos contratos es de $100 mil millones de pesos. Ahora bien, a estos contratos se puede acceder a través de sus vínculos directos, que previamente habíamos recolectado. En esta actualización no se incluyen siguiendo con el proceso metodológico. Paralelamente, no es posible saber si algo similar sucede en las demás entidades del orden nacional que han ejecutado recursos destinados a la atención de la emergencia. Desconocemos los motivos de esta pérdida de acceso a la información.</t>
    </r>
  </si>
  <si>
    <t>Garantías de créditos</t>
  </si>
  <si>
    <t>Viernes, Mayo 28 de 2021</t>
  </si>
  <si>
    <t>Porgrama ampliado de inmunizaciones - PAI  (logística vacunación y seguros)</t>
  </si>
  <si>
    <t>Reconocimiento pruebas Covid - 19  que prestan las EPS (Decreto 538 de 2020)</t>
  </si>
  <si>
    <t>Vacunas - Adq+O2:O102uisición vacunas Sinovac</t>
  </si>
  <si>
    <t>Miércoles, Junio 30 de 2021</t>
  </si>
  <si>
    <t>Viernes, Junio 11 de 2021</t>
  </si>
  <si>
    <t>Jueves, Junio 03 de 2021</t>
  </si>
  <si>
    <t>Lunes, Junio 28 de 2021</t>
  </si>
  <si>
    <t>Martes, Julio 27 de 2021</t>
  </si>
  <si>
    <t>Viernes, Julio 23 de 2021</t>
  </si>
  <si>
    <t>Transferencias Familias en Acción</t>
  </si>
  <si>
    <t>Fecha de corte: miércoles 11 de agosto 2021 - 11:00 am</t>
  </si>
  <si>
    <t>*     Compuestos por el PAEF (Programa de apoyo al empleo formal) y el PAP (programa de apoyo a la prima)
**   Transferencias extraordinarias a los beneficiarios de Familias en Acción, Jóvenes en Acción, Colombia Mayor y población cesante.
*** Compuesto por justicia, seguridad, defensa, comercio, agricultura, cultura, relaciones exteriores, educación, vivienda, créditos, apoyo a servicios públicos y presidencia.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</si>
</sst>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 #,##0_-;\-&quot;$&quot;\ * #,##0_-;_-&quot;$&quot;\ * &quot;-&quot;_-;_-@_-"/>
    <numFmt numFmtId="165" formatCode="_(&quot;$&quot;* #,##0_);_(&quot;$&quot;* \(#,##0\);_(&quot;$&quot;* &quot;-&quot;??_);_(@_)"/>
    <numFmt numFmtId="166" formatCode="yyyy\-mm\-dd;@"/>
  </numFmts>
  <fonts count="27">
    <font>
      <sz val="11"/>
      <color theme="1"/>
      <name val="Calibri"/>
      <family val="2"/>
      <scheme val="minor"/>
    </font>
    <font>
      <sz val="11"/>
      <color theme="1"/>
      <name val="Calibri"/>
      <family val="2"/>
      <scheme val="minor"/>
    </font>
    <font>
      <sz val="11"/>
      <color theme="1"/>
      <name val="Garamond"/>
      <family val="1"/>
    </font>
    <font>
      <b/>
      <sz val="10"/>
      <color theme="1"/>
      <name val="Garamond"/>
      <family val="1"/>
    </font>
    <font>
      <sz val="10"/>
      <color theme="1"/>
      <name val="Garamond"/>
      <family val="1"/>
    </font>
    <font>
      <sz val="8"/>
      <name val="Calibri"/>
      <family val="2"/>
      <scheme val="minor"/>
    </font>
    <font>
      <b/>
      <sz val="11"/>
      <color theme="1"/>
      <name val="Calibri"/>
      <family val="2"/>
      <scheme val="minor"/>
    </font>
    <font>
      <b/>
      <sz val="11"/>
      <color theme="1"/>
      <name val="Garamond"/>
      <family val="1"/>
    </font>
    <font>
      <b/>
      <sz val="11"/>
      <color theme="0"/>
      <name val="Calibri"/>
      <family val="2"/>
      <scheme val="minor"/>
    </font>
    <font>
      <b/>
      <sz val="12"/>
      <color theme="1"/>
      <name val="Garamond"/>
      <family val="1"/>
    </font>
    <font>
      <sz val="12"/>
      <color theme="1"/>
      <name val="Garamond"/>
      <family val="1"/>
    </font>
    <font>
      <b/>
      <sz val="11"/>
      <color theme="0"/>
      <name val="Garamond"/>
      <family val="1"/>
    </font>
    <font>
      <sz val="11"/>
      <name val="Calibri"/>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4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0">
    <border>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thin">
        <color theme="4" tint="0.39997558519241921"/>
      </left>
      <right style="thin">
        <color rgb="FF000000"/>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2" fillId="0" borderId="0"/>
    <xf numFmtId="0" fontId="13" fillId="0" borderId="0" applyNumberFormat="0" applyFill="0" applyBorder="0" applyAlignment="0" applyProtection="0"/>
    <xf numFmtId="0" fontId="14" fillId="0" borderId="30" applyNumberFormat="0" applyFill="0" applyAlignment="0" applyProtection="0"/>
    <xf numFmtId="0" fontId="15" fillId="0" borderId="31" applyNumberFormat="0" applyFill="0" applyAlignment="0" applyProtection="0"/>
    <xf numFmtId="0" fontId="16" fillId="0" borderId="32" applyNumberFormat="0" applyFill="0" applyAlignment="0" applyProtection="0"/>
    <xf numFmtId="0" fontId="16" fillId="0" borderId="0" applyNumberFormat="0" applyFill="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0" applyNumberFormat="0" applyBorder="0" applyAlignment="0" applyProtection="0"/>
    <xf numFmtId="0" fontId="20" fillId="12" borderId="33" applyNumberFormat="0" applyAlignment="0" applyProtection="0"/>
    <xf numFmtId="0" fontId="21" fillId="13" borderId="34" applyNumberFormat="0" applyAlignment="0" applyProtection="0"/>
    <xf numFmtId="0" fontId="22" fillId="13" borderId="33" applyNumberFormat="0" applyAlignment="0" applyProtection="0"/>
    <xf numFmtId="0" fontId="23" fillId="0" borderId="35" applyNumberFormat="0" applyFill="0" applyAlignment="0" applyProtection="0"/>
    <xf numFmtId="0" fontId="8" fillId="14" borderId="36" applyNumberFormat="0" applyAlignment="0" applyProtection="0"/>
    <xf numFmtId="0" fontId="24" fillId="0" borderId="0" applyNumberFormat="0" applyFill="0" applyBorder="0" applyAlignment="0" applyProtection="0"/>
    <xf numFmtId="0" fontId="1" fillId="15" borderId="37" applyNumberFormat="0" applyFont="0" applyAlignment="0" applyProtection="0"/>
    <xf numFmtId="0" fontId="25" fillId="0" borderId="0" applyNumberFormat="0" applyFill="0" applyBorder="0" applyAlignment="0" applyProtection="0"/>
    <xf numFmtId="0" fontId="6" fillId="0" borderId="38" applyNumberFormat="0" applyFill="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cellStyleXfs>
  <cellXfs count="214">
    <xf numFmtId="0" fontId="0" fillId="0" borderId="0" xfId="0"/>
    <xf numFmtId="17" fontId="4" fillId="2" borderId="0" xfId="0" applyNumberFormat="1" applyFont="1" applyFill="1" applyBorder="1" applyAlignment="1">
      <alignment wrapText="1"/>
    </xf>
    <xf numFmtId="49" fontId="4" fillId="2" borderId="0" xfId="0" applyNumberFormat="1" applyFont="1" applyFill="1" applyBorder="1" applyAlignment="1">
      <alignment wrapText="1"/>
    </xf>
    <xf numFmtId="49" fontId="4" fillId="3" borderId="0" xfId="0" applyNumberFormat="1" applyFont="1" applyFill="1" applyBorder="1" applyAlignment="1">
      <alignment wrapText="1"/>
    </xf>
    <xf numFmtId="17" fontId="4" fillId="3" borderId="0" xfId="0" applyNumberFormat="1" applyFont="1" applyFill="1" applyBorder="1" applyAlignment="1">
      <alignment wrapText="1"/>
    </xf>
    <xf numFmtId="164" fontId="4" fillId="4" borderId="0" xfId="1" applyFont="1" applyFill="1" applyBorder="1" applyAlignment="1">
      <alignment wrapText="1"/>
    </xf>
    <xf numFmtId="0" fontId="2" fillId="2" borderId="0" xfId="0" applyFont="1" applyFill="1" applyBorder="1" applyAlignment="1">
      <alignment wrapText="1"/>
    </xf>
    <xf numFmtId="49" fontId="2" fillId="2" borderId="0" xfId="0" applyNumberFormat="1" applyFont="1" applyFill="1" applyBorder="1" applyAlignment="1">
      <alignment wrapText="1"/>
    </xf>
    <xf numFmtId="49" fontId="2" fillId="3" borderId="0" xfId="0" applyNumberFormat="1" applyFont="1" applyFill="1" applyBorder="1" applyAlignment="1">
      <alignment wrapText="1"/>
    </xf>
    <xf numFmtId="49" fontId="2" fillId="0" borderId="0" xfId="0" applyNumberFormat="1" applyFont="1" applyFill="1" applyBorder="1" applyAlignment="1">
      <alignment wrapText="1"/>
    </xf>
    <xf numFmtId="0" fontId="2" fillId="0" borderId="0" xfId="0" applyFont="1" applyFill="1" applyBorder="1" applyAlignment="1">
      <alignment wrapText="1"/>
    </xf>
    <xf numFmtId="0" fontId="0" fillId="0" borderId="0" xfId="0" applyFont="1" applyFill="1" applyBorder="1"/>
    <xf numFmtId="0" fontId="0" fillId="0" borderId="0" xfId="0" applyFill="1" applyBorder="1"/>
    <xf numFmtId="17" fontId="4" fillId="5" borderId="1" xfId="0" applyNumberFormat="1" applyFont="1" applyFill="1" applyBorder="1" applyAlignment="1">
      <alignment wrapText="1"/>
    </xf>
    <xf numFmtId="16" fontId="4" fillId="5" borderId="1" xfId="0" applyNumberFormat="1" applyFont="1" applyFill="1" applyBorder="1" applyAlignment="1">
      <alignment wrapText="1"/>
    </xf>
    <xf numFmtId="17" fontId="2" fillId="5" borderId="1" xfId="0" applyNumberFormat="1" applyFont="1" applyFill="1" applyBorder="1" applyAlignment="1">
      <alignment wrapText="1"/>
    </xf>
    <xf numFmtId="17" fontId="4" fillId="2" borderId="1" xfId="0" applyNumberFormat="1" applyFont="1" applyFill="1" applyBorder="1" applyAlignment="1">
      <alignment wrapText="1"/>
    </xf>
    <xf numFmtId="0" fontId="2" fillId="2" borderId="1" xfId="0" applyFont="1" applyFill="1" applyBorder="1" applyAlignment="1">
      <alignment wrapText="1"/>
    </xf>
    <xf numFmtId="164" fontId="4" fillId="2" borderId="1" xfId="1" applyFont="1" applyFill="1" applyBorder="1" applyAlignment="1">
      <alignment wrapText="1"/>
    </xf>
    <xf numFmtId="0" fontId="4" fillId="3" borderId="1" xfId="0" applyFont="1" applyFill="1" applyBorder="1" applyAlignment="1">
      <alignment wrapText="1"/>
    </xf>
    <xf numFmtId="0" fontId="2" fillId="3" borderId="1" xfId="0" applyFont="1" applyFill="1" applyBorder="1" applyAlignment="1">
      <alignment wrapText="1"/>
    </xf>
    <xf numFmtId="164" fontId="4" fillId="3" borderId="1" xfId="1" applyFont="1" applyFill="1" applyBorder="1" applyAlignment="1">
      <alignment wrapText="1"/>
    </xf>
    <xf numFmtId="0" fontId="2" fillId="3" borderId="0" xfId="0" applyFont="1" applyFill="1" applyBorder="1" applyAlignment="1">
      <alignment wrapText="1"/>
    </xf>
    <xf numFmtId="164" fontId="4" fillId="4" borderId="1" xfId="1" applyFont="1" applyFill="1" applyBorder="1" applyAlignment="1">
      <alignment wrapText="1"/>
    </xf>
    <xf numFmtId="164" fontId="2" fillId="4" borderId="0" xfId="1" applyFont="1" applyFill="1" applyBorder="1" applyAlignment="1">
      <alignment wrapText="1"/>
    </xf>
    <xf numFmtId="164" fontId="2" fillId="0" borderId="0" xfId="1" applyFont="1" applyFill="1" applyBorder="1" applyAlignment="1">
      <alignment wrapText="1"/>
    </xf>
    <xf numFmtId="164" fontId="2" fillId="2" borderId="1" xfId="1" applyFont="1" applyFill="1" applyBorder="1" applyAlignment="1">
      <alignment wrapText="1"/>
    </xf>
    <xf numFmtId="164" fontId="2" fillId="3" borderId="1" xfId="1" applyFont="1" applyFill="1" applyBorder="1" applyAlignment="1">
      <alignment wrapText="1"/>
    </xf>
    <xf numFmtId="0" fontId="3" fillId="5" borderId="3" xfId="0" applyFont="1" applyFill="1" applyBorder="1" applyAlignment="1">
      <alignment wrapText="1"/>
    </xf>
    <xf numFmtId="0" fontId="3" fillId="2" borderId="3" xfId="0" applyFont="1" applyFill="1" applyBorder="1" applyAlignment="1">
      <alignment wrapText="1"/>
    </xf>
    <xf numFmtId="49" fontId="3" fillId="2" borderId="4" xfId="0" applyNumberFormat="1" applyFont="1" applyFill="1" applyBorder="1" applyAlignment="1">
      <alignment wrapText="1"/>
    </xf>
    <xf numFmtId="0" fontId="3" fillId="2" borderId="4" xfId="0" applyFont="1" applyFill="1" applyBorder="1" applyAlignment="1">
      <alignment wrapText="1"/>
    </xf>
    <xf numFmtId="164" fontId="3" fillId="2" borderId="3" xfId="1" applyFont="1" applyFill="1" applyBorder="1" applyAlignment="1">
      <alignment wrapText="1"/>
    </xf>
    <xf numFmtId="0" fontId="3" fillId="3" borderId="3" xfId="0" applyFont="1" applyFill="1" applyBorder="1" applyAlignment="1">
      <alignment wrapText="1"/>
    </xf>
    <xf numFmtId="49" fontId="3" fillId="3" borderId="4" xfId="0" applyNumberFormat="1" applyFont="1" applyFill="1" applyBorder="1" applyAlignment="1">
      <alignment wrapText="1"/>
    </xf>
    <xf numFmtId="0" fontId="3" fillId="3" borderId="4" xfId="0" applyFont="1" applyFill="1" applyBorder="1" applyAlignment="1">
      <alignment wrapText="1"/>
    </xf>
    <xf numFmtId="164" fontId="3" fillId="3" borderId="3" xfId="1" applyFont="1" applyFill="1" applyBorder="1" applyAlignment="1">
      <alignment wrapText="1"/>
    </xf>
    <xf numFmtId="164" fontId="3" fillId="4" borderId="4" xfId="1" applyFont="1" applyFill="1" applyBorder="1" applyAlignment="1">
      <alignment wrapText="1"/>
    </xf>
    <xf numFmtId="164" fontId="3" fillId="4" borderId="3" xfId="1" applyFont="1" applyFill="1" applyBorder="1" applyAlignment="1">
      <alignment wrapText="1"/>
    </xf>
    <xf numFmtId="164" fontId="3" fillId="4" borderId="5" xfId="1" applyFont="1" applyFill="1" applyBorder="1" applyAlignment="1">
      <alignment wrapText="1"/>
    </xf>
    <xf numFmtId="0" fontId="0" fillId="5" borderId="6" xfId="0" applyFill="1" applyBorder="1"/>
    <xf numFmtId="164" fontId="4" fillId="4" borderId="7" xfId="1" applyFont="1" applyFill="1" applyBorder="1" applyAlignment="1">
      <alignment wrapText="1"/>
    </xf>
    <xf numFmtId="164" fontId="2" fillId="4" borderId="7" xfId="1" applyFont="1" applyFill="1" applyBorder="1" applyAlignment="1">
      <alignment wrapText="1"/>
    </xf>
    <xf numFmtId="0" fontId="6" fillId="5" borderId="2" xfId="0" applyFont="1" applyFill="1" applyBorder="1"/>
    <xf numFmtId="0" fontId="6" fillId="0" borderId="0" xfId="0" applyFont="1" applyFill="1" applyBorder="1"/>
    <xf numFmtId="0" fontId="3" fillId="5" borderId="2" xfId="0" applyFont="1" applyFill="1" applyBorder="1" applyAlignment="1">
      <alignment wrapText="1"/>
    </xf>
    <xf numFmtId="164" fontId="7" fillId="0" borderId="5" xfId="1" applyFont="1" applyFill="1" applyBorder="1" applyAlignment="1">
      <alignment wrapText="1"/>
    </xf>
    <xf numFmtId="0" fontId="0" fillId="7" borderId="0" xfId="0" applyFill="1"/>
    <xf numFmtId="164" fontId="3" fillId="2" borderId="5" xfId="1" applyFont="1" applyFill="1" applyBorder="1" applyAlignment="1">
      <alignment wrapText="1"/>
    </xf>
    <xf numFmtId="17" fontId="4" fillId="5" borderId="6" xfId="0" applyNumberFormat="1" applyFont="1" applyFill="1" applyBorder="1" applyAlignment="1">
      <alignment wrapText="1"/>
    </xf>
    <xf numFmtId="164" fontId="4" fillId="2" borderId="7" xfId="1" applyFont="1" applyFill="1" applyBorder="1" applyAlignment="1">
      <alignment wrapText="1"/>
    </xf>
    <xf numFmtId="0" fontId="2" fillId="0" borderId="0" xfId="0" applyFont="1"/>
    <xf numFmtId="0" fontId="9" fillId="0" borderId="0" xfId="0" applyFont="1" applyFill="1" applyBorder="1" applyAlignment="1">
      <alignment vertical="center"/>
    </xf>
    <xf numFmtId="0" fontId="7" fillId="0" borderId="0" xfId="0" applyFont="1" applyFill="1" applyBorder="1"/>
    <xf numFmtId="0" fontId="2" fillId="0" borderId="0" xfId="0" applyFont="1" applyFill="1" applyBorder="1"/>
    <xf numFmtId="164" fontId="2" fillId="0" borderId="0" xfId="1" applyFont="1"/>
    <xf numFmtId="0" fontId="4" fillId="5" borderId="1" xfId="0" applyFont="1" applyFill="1" applyBorder="1" applyAlignment="1">
      <alignment horizontal="right" wrapText="1"/>
    </xf>
    <xf numFmtId="0" fontId="2" fillId="5" borderId="1" xfId="0" applyFont="1" applyFill="1" applyBorder="1" applyAlignment="1">
      <alignment horizontal="right" wrapText="1"/>
    </xf>
    <xf numFmtId="0" fontId="2" fillId="0" borderId="0" xfId="0" applyFont="1" applyFill="1" applyBorder="1" applyAlignment="1">
      <alignment horizontal="right" wrapText="1"/>
    </xf>
    <xf numFmtId="0" fontId="3" fillId="5" borderId="3" xfId="0" applyFont="1" applyFill="1" applyBorder="1" applyAlignment="1">
      <alignment horizontal="left" wrapText="1"/>
    </xf>
    <xf numFmtId="164" fontId="2" fillId="2" borderId="7" xfId="1" applyFont="1" applyFill="1" applyBorder="1" applyAlignment="1">
      <alignment wrapText="1"/>
    </xf>
    <xf numFmtId="9" fontId="0" fillId="0" borderId="0" xfId="2" applyFont="1"/>
    <xf numFmtId="17" fontId="3" fillId="7" borderId="2" xfId="0" applyNumberFormat="1" applyFont="1" applyFill="1" applyBorder="1" applyAlignment="1">
      <alignment wrapText="1"/>
    </xf>
    <xf numFmtId="164" fontId="3" fillId="7" borderId="3" xfId="1" applyFont="1" applyFill="1" applyBorder="1" applyAlignment="1">
      <alignment wrapText="1"/>
    </xf>
    <xf numFmtId="17" fontId="9" fillId="5" borderId="6" xfId="0" applyNumberFormat="1" applyFont="1" applyFill="1" applyBorder="1" applyAlignment="1">
      <alignment wrapText="1"/>
    </xf>
    <xf numFmtId="164" fontId="10" fillId="2" borderId="1" xfId="1" applyFont="1" applyFill="1" applyBorder="1" applyAlignment="1">
      <alignment wrapText="1"/>
    </xf>
    <xf numFmtId="17" fontId="9" fillId="7" borderId="2" xfId="0" applyNumberFormat="1" applyFont="1" applyFill="1" applyBorder="1" applyAlignment="1">
      <alignment wrapText="1"/>
    </xf>
    <xf numFmtId="164" fontId="9" fillId="7" borderId="3" xfId="1" applyFont="1" applyFill="1" applyBorder="1" applyAlignment="1">
      <alignment wrapText="1"/>
    </xf>
    <xf numFmtId="0" fontId="10" fillId="0" borderId="0" xfId="0" applyFont="1"/>
    <xf numFmtId="0" fontId="10" fillId="7" borderId="21" xfId="0" applyFont="1" applyFill="1" applyBorder="1"/>
    <xf numFmtId="0" fontId="10" fillId="7" borderId="22" xfId="0" applyFont="1" applyFill="1" applyBorder="1"/>
    <xf numFmtId="0" fontId="10" fillId="7" borderId="23" xfId="0" applyFont="1" applyFill="1" applyBorder="1"/>
    <xf numFmtId="0" fontId="10" fillId="7" borderId="24" xfId="0" applyFont="1" applyFill="1" applyBorder="1"/>
    <xf numFmtId="0" fontId="10" fillId="7" borderId="7" xfId="0" applyFont="1" applyFill="1" applyBorder="1"/>
    <xf numFmtId="164" fontId="10" fillId="0" borderId="0" xfId="1" applyFont="1" applyBorder="1"/>
    <xf numFmtId="9" fontId="10" fillId="0" borderId="0" xfId="2" applyFont="1" applyBorder="1"/>
    <xf numFmtId="0" fontId="10" fillId="7" borderId="0" xfId="0" applyFont="1" applyFill="1"/>
    <xf numFmtId="0" fontId="10" fillId="7" borderId="25" xfId="0" applyFont="1" applyFill="1" applyBorder="1"/>
    <xf numFmtId="0" fontId="10" fillId="7" borderId="8" xfId="0" applyFont="1" applyFill="1" applyBorder="1"/>
    <xf numFmtId="0" fontId="10" fillId="7" borderId="9" xfId="0" applyFont="1" applyFill="1" applyBorder="1"/>
    <xf numFmtId="0" fontId="9" fillId="7" borderId="0" xfId="0" applyFont="1" applyFill="1" applyBorder="1" applyAlignment="1">
      <alignment vertical="center"/>
    </xf>
    <xf numFmtId="0" fontId="7" fillId="7" borderId="0" xfId="0" applyFont="1" applyFill="1" applyBorder="1"/>
    <xf numFmtId="0" fontId="2" fillId="7" borderId="0" xfId="0" applyFont="1" applyFill="1" applyBorder="1"/>
    <xf numFmtId="164" fontId="2" fillId="7" borderId="0" xfId="1" applyFont="1" applyFill="1" applyBorder="1"/>
    <xf numFmtId="164" fontId="2" fillId="7" borderId="0" xfId="1" applyFont="1" applyFill="1"/>
    <xf numFmtId="0" fontId="2" fillId="7" borderId="0" xfId="0" applyFont="1" applyFill="1"/>
    <xf numFmtId="0" fontId="7" fillId="5" borderId="2" xfId="0" applyFont="1" applyFill="1" applyBorder="1" applyAlignment="1">
      <alignment wrapText="1"/>
    </xf>
    <xf numFmtId="17" fontId="2" fillId="5" borderId="6" xfId="0" applyNumberFormat="1" applyFont="1" applyFill="1" applyBorder="1" applyAlignment="1">
      <alignment wrapText="1"/>
    </xf>
    <xf numFmtId="17" fontId="2" fillId="7" borderId="2" xfId="0" applyNumberFormat="1" applyFont="1" applyFill="1" applyBorder="1" applyAlignment="1">
      <alignment wrapText="1"/>
    </xf>
    <xf numFmtId="164" fontId="2" fillId="7" borderId="3" xfId="1" applyFont="1" applyFill="1" applyBorder="1" applyAlignment="1">
      <alignment wrapText="1"/>
    </xf>
    <xf numFmtId="9" fontId="2" fillId="7" borderId="3" xfId="2" applyFont="1" applyFill="1" applyBorder="1" applyAlignment="1">
      <alignment wrapText="1"/>
    </xf>
    <xf numFmtId="0" fontId="2" fillId="7" borderId="11" xfId="0" applyFont="1" applyFill="1" applyBorder="1"/>
    <xf numFmtId="0" fontId="2" fillId="7" borderId="12" xfId="0" applyFont="1" applyFill="1" applyBorder="1"/>
    <xf numFmtId="0" fontId="2" fillId="7" borderId="13" xfId="0" applyFont="1" applyFill="1" applyBorder="1"/>
    <xf numFmtId="0" fontId="2" fillId="7" borderId="14" xfId="0" applyFont="1" applyFill="1" applyBorder="1"/>
    <xf numFmtId="0" fontId="2" fillId="7" borderId="1" xfId="0" applyFont="1" applyFill="1" applyBorder="1"/>
    <xf numFmtId="164" fontId="2" fillId="0" borderId="0" xfId="1" applyFont="1" applyBorder="1"/>
    <xf numFmtId="0" fontId="7" fillId="0" borderId="0" xfId="0" applyFont="1"/>
    <xf numFmtId="164" fontId="7" fillId="0" borderId="0" xfId="1" applyFont="1" applyBorder="1"/>
    <xf numFmtId="0" fontId="2" fillId="7" borderId="18" xfId="0" applyFont="1" applyFill="1" applyBorder="1"/>
    <xf numFmtId="0" fontId="2" fillId="7" borderId="19" xfId="0" applyFont="1" applyFill="1" applyBorder="1"/>
    <xf numFmtId="0" fontId="2" fillId="7" borderId="20" xfId="0" applyFont="1" applyFill="1" applyBorder="1"/>
    <xf numFmtId="16" fontId="2" fillId="5" borderId="1" xfId="0" applyNumberFormat="1" applyFont="1" applyFill="1" applyBorder="1" applyAlignment="1">
      <alignment wrapText="1"/>
    </xf>
    <xf numFmtId="165" fontId="0" fillId="0" borderId="0" xfId="3" applyNumberFormat="1" applyFont="1"/>
    <xf numFmtId="165" fontId="2" fillId="0" borderId="0" xfId="3" applyNumberFormat="1" applyFont="1"/>
    <xf numFmtId="0" fontId="7" fillId="5" borderId="3" xfId="0" applyFont="1" applyFill="1" applyBorder="1" applyAlignment="1">
      <alignment wrapText="1"/>
    </xf>
    <xf numFmtId="0" fontId="7" fillId="2" borderId="3" xfId="0" applyFont="1" applyFill="1" applyBorder="1" applyAlignment="1">
      <alignment wrapText="1"/>
    </xf>
    <xf numFmtId="0" fontId="7" fillId="2" borderId="4" xfId="0" applyFont="1" applyFill="1" applyBorder="1" applyAlignment="1">
      <alignment wrapText="1"/>
    </xf>
    <xf numFmtId="0" fontId="7" fillId="2" borderId="5" xfId="0" applyFont="1" applyFill="1" applyBorder="1" applyAlignment="1">
      <alignment wrapText="1"/>
    </xf>
    <xf numFmtId="164" fontId="2" fillId="2" borderId="0" xfId="1" applyFont="1" applyFill="1" applyBorder="1" applyAlignment="1">
      <alignment wrapText="1"/>
    </xf>
    <xf numFmtId="9" fontId="2" fillId="2" borderId="27" xfId="2" applyNumberFormat="1" applyFont="1" applyFill="1" applyBorder="1" applyAlignment="1">
      <alignment wrapText="1"/>
    </xf>
    <xf numFmtId="165" fontId="2" fillId="2" borderId="27" xfId="3" applyNumberFormat="1" applyFont="1" applyFill="1" applyBorder="1" applyAlignment="1">
      <alignment wrapText="1"/>
    </xf>
    <xf numFmtId="0" fontId="11" fillId="6" borderId="28" xfId="0" applyFont="1" applyFill="1" applyBorder="1" applyAlignment="1">
      <alignment wrapText="1"/>
    </xf>
    <xf numFmtId="165" fontId="11" fillId="6" borderId="29" xfId="3" applyNumberFormat="1" applyFont="1" applyFill="1" applyBorder="1" applyAlignment="1">
      <alignment wrapText="1"/>
    </xf>
    <xf numFmtId="0" fontId="11" fillId="6" borderId="0" xfId="0" applyFont="1" applyFill="1" applyBorder="1"/>
    <xf numFmtId="0" fontId="7" fillId="8" borderId="23" xfId="0" applyFont="1" applyFill="1" applyBorder="1"/>
    <xf numFmtId="165" fontId="2" fillId="8" borderId="22" xfId="3" applyNumberFormat="1" applyFont="1" applyFill="1" applyBorder="1"/>
    <xf numFmtId="9" fontId="2" fillId="8" borderId="22" xfId="2" applyFont="1" applyFill="1" applyBorder="1"/>
    <xf numFmtId="0" fontId="2" fillId="5" borderId="6" xfId="0" applyFont="1" applyFill="1" applyBorder="1" applyAlignment="1">
      <alignment horizontal="right" wrapText="1"/>
    </xf>
    <xf numFmtId="164" fontId="3" fillId="7" borderId="5" xfId="1" applyFont="1" applyFill="1" applyBorder="1" applyAlignment="1">
      <alignment wrapText="1"/>
    </xf>
    <xf numFmtId="9" fontId="11" fillId="6" borderId="29" xfId="2" applyFont="1" applyFill="1" applyBorder="1" applyAlignment="1">
      <alignment wrapText="1"/>
    </xf>
    <xf numFmtId="9" fontId="2" fillId="0" borderId="0" xfId="2" applyFont="1"/>
    <xf numFmtId="1" fontId="2" fillId="8" borderId="22" xfId="3" applyNumberFormat="1" applyFont="1" applyFill="1" applyBorder="1"/>
    <xf numFmtId="44" fontId="2" fillId="7" borderId="0" xfId="3" applyFont="1" applyFill="1" applyBorder="1"/>
    <xf numFmtId="0" fontId="0" fillId="0" borderId="0" xfId="0"/>
    <xf numFmtId="0" fontId="9" fillId="5" borderId="10" xfId="0" applyFont="1" applyFill="1" applyBorder="1" applyAlignment="1">
      <alignment wrapText="1"/>
    </xf>
    <xf numFmtId="164" fontId="9" fillId="2" borderId="10" xfId="1" applyFont="1" applyFill="1" applyBorder="1" applyAlignment="1">
      <alignment wrapText="1"/>
    </xf>
    <xf numFmtId="164" fontId="9" fillId="2" borderId="39" xfId="1" applyFont="1" applyFill="1" applyBorder="1" applyAlignment="1">
      <alignment wrapText="1"/>
    </xf>
    <xf numFmtId="164" fontId="10" fillId="2" borderId="7" xfId="1" applyFont="1" applyFill="1" applyBorder="1" applyAlignment="1">
      <alignment wrapText="1"/>
    </xf>
    <xf numFmtId="166" fontId="2" fillId="0" borderId="0" xfId="0" applyNumberFormat="1" applyFont="1"/>
    <xf numFmtId="0" fontId="8" fillId="6" borderId="40" xfId="0" applyFont="1" applyFill="1" applyBorder="1" applyAlignment="1">
      <alignment horizontal="left" wrapText="1"/>
    </xf>
    <xf numFmtId="0" fontId="8" fillId="6" borderId="29" xfId="0" applyFont="1" applyFill="1" applyBorder="1" applyAlignment="1">
      <alignment horizontal="left" wrapText="1"/>
    </xf>
    <xf numFmtId="165" fontId="8" fillId="6" borderId="29" xfId="3" applyNumberFormat="1" applyFont="1" applyFill="1" applyBorder="1" applyAlignment="1">
      <alignment horizontal="left" wrapText="1"/>
    </xf>
    <xf numFmtId="164" fontId="7" fillId="0" borderId="41" xfId="1" applyFont="1" applyFill="1" applyBorder="1" applyAlignment="1">
      <alignment wrapText="1"/>
    </xf>
    <xf numFmtId="164" fontId="4" fillId="4" borderId="42" xfId="1" applyFont="1" applyFill="1" applyBorder="1" applyAlignment="1">
      <alignment wrapText="1"/>
    </xf>
    <xf numFmtId="164" fontId="2" fillId="4" borderId="42" xfId="1" applyFont="1" applyFill="1" applyBorder="1" applyAlignment="1">
      <alignment wrapText="1"/>
    </xf>
    <xf numFmtId="164" fontId="2" fillId="4" borderId="43" xfId="1" applyFont="1" applyFill="1" applyBorder="1" applyAlignment="1">
      <alignment wrapText="1"/>
    </xf>
    <xf numFmtId="1" fontId="2" fillId="5" borderId="1" xfId="0" applyNumberFormat="1" applyFont="1" applyFill="1" applyBorder="1" applyAlignment="1">
      <alignment wrapText="1"/>
    </xf>
    <xf numFmtId="164" fontId="2" fillId="7" borderId="0" xfId="0" applyNumberFormat="1" applyFont="1" applyFill="1"/>
    <xf numFmtId="44" fontId="2" fillId="0" borderId="0" xfId="3" applyFont="1"/>
    <xf numFmtId="16" fontId="2" fillId="5" borderId="44" xfId="0" applyNumberFormat="1" applyFont="1" applyFill="1" applyBorder="1" applyAlignment="1">
      <alignment wrapText="1"/>
    </xf>
    <xf numFmtId="16" fontId="2" fillId="5" borderId="27" xfId="0" applyNumberFormat="1" applyFont="1" applyFill="1" applyBorder="1" applyAlignment="1">
      <alignment wrapText="1"/>
    </xf>
    <xf numFmtId="164" fontId="7" fillId="2" borderId="3" xfId="1" applyFont="1" applyFill="1" applyBorder="1" applyAlignment="1">
      <alignment wrapText="1"/>
    </xf>
    <xf numFmtId="164" fontId="7" fillId="2" borderId="26" xfId="1" applyFont="1" applyFill="1" applyBorder="1" applyAlignment="1">
      <alignment wrapText="1"/>
    </xf>
    <xf numFmtId="164" fontId="7" fillId="2" borderId="5" xfId="1" applyFont="1" applyFill="1" applyBorder="1" applyAlignment="1">
      <alignment wrapText="1"/>
    </xf>
    <xf numFmtId="1" fontId="2" fillId="2" borderId="45" xfId="2" applyNumberFormat="1" applyFont="1" applyFill="1" applyBorder="1" applyAlignment="1">
      <alignment wrapText="1"/>
    </xf>
    <xf numFmtId="164" fontId="2" fillId="7" borderId="5" xfId="1" applyFont="1" applyFill="1" applyBorder="1" applyAlignment="1">
      <alignment wrapText="1"/>
    </xf>
    <xf numFmtId="9" fontId="8" fillId="6" borderId="29" xfId="2" applyFont="1" applyFill="1" applyBorder="1" applyAlignment="1">
      <alignment horizontal="left" wrapText="1"/>
    </xf>
    <xf numFmtId="0" fontId="4" fillId="3" borderId="0" xfId="0" applyFont="1" applyFill="1" applyBorder="1" applyAlignment="1">
      <alignment wrapText="1"/>
    </xf>
    <xf numFmtId="164" fontId="4" fillId="3" borderId="27" xfId="1" applyFont="1" applyFill="1" applyBorder="1" applyAlignment="1">
      <alignment wrapText="1"/>
    </xf>
    <xf numFmtId="164" fontId="2" fillId="3" borderId="27" xfId="1" applyFont="1" applyFill="1" applyBorder="1" applyAlignment="1">
      <alignment wrapText="1"/>
    </xf>
    <xf numFmtId="164" fontId="3" fillId="4" borderId="46" xfId="1" applyFont="1" applyFill="1" applyBorder="1" applyAlignment="1">
      <alignment wrapText="1"/>
    </xf>
    <xf numFmtId="164" fontId="4" fillId="4" borderId="46" xfId="1" applyFont="1" applyFill="1" applyBorder="1" applyAlignment="1">
      <alignment wrapText="1"/>
    </xf>
    <xf numFmtId="164" fontId="2" fillId="7" borderId="0" xfId="0" applyNumberFormat="1" applyFont="1" applyFill="1" applyBorder="1"/>
    <xf numFmtId="164" fontId="3" fillId="4" borderId="2" xfId="1" applyFont="1" applyFill="1" applyBorder="1" applyAlignment="1">
      <alignment wrapText="1"/>
    </xf>
    <xf numFmtId="164" fontId="4" fillId="4" borderId="6" xfId="1" applyFont="1" applyFill="1" applyBorder="1" applyAlignment="1">
      <alignment wrapText="1"/>
    </xf>
    <xf numFmtId="164" fontId="4" fillId="4" borderId="24" xfId="1" applyFont="1" applyFill="1" applyBorder="1" applyAlignment="1">
      <alignment wrapText="1"/>
    </xf>
    <xf numFmtId="164" fontId="3" fillId="3" borderId="47" xfId="1" applyFont="1" applyFill="1" applyBorder="1" applyAlignment="1">
      <alignment wrapText="1"/>
    </xf>
    <xf numFmtId="164" fontId="4" fillId="3" borderId="47" xfId="1" applyFont="1" applyFill="1" applyBorder="1" applyAlignment="1">
      <alignment wrapText="1"/>
    </xf>
    <xf numFmtId="164" fontId="2" fillId="4" borderId="14" xfId="1" applyFont="1" applyFill="1" applyBorder="1" applyAlignment="1">
      <alignment wrapText="1"/>
    </xf>
    <xf numFmtId="164" fontId="2" fillId="4" borderId="48" xfId="1" applyFont="1" applyFill="1" applyBorder="1" applyAlignment="1">
      <alignment wrapText="1"/>
    </xf>
    <xf numFmtId="164" fontId="2" fillId="4" borderId="45" xfId="1" applyFont="1" applyFill="1" applyBorder="1" applyAlignment="1">
      <alignment wrapText="1"/>
    </xf>
    <xf numFmtId="164" fontId="2" fillId="4" borderId="49" xfId="1" applyFont="1" applyFill="1" applyBorder="1" applyAlignment="1">
      <alignment wrapText="1"/>
    </xf>
    <xf numFmtId="0" fontId="6" fillId="0" borderId="10" xfId="0" applyFont="1" applyFill="1" applyBorder="1" applyAlignment="1">
      <alignment horizontal="center"/>
    </xf>
    <xf numFmtId="0" fontId="6" fillId="0" borderId="4" xfId="0" applyFont="1" applyFill="1" applyBorder="1" applyAlignment="1">
      <alignment horizontal="center"/>
    </xf>
    <xf numFmtId="0" fontId="6" fillId="0" borderId="5" xfId="0" applyFont="1" applyFill="1" applyBorder="1" applyAlignment="1">
      <alignment horizontal="center"/>
    </xf>
    <xf numFmtId="0" fontId="7" fillId="0" borderId="10" xfId="0" applyFont="1" applyFill="1" applyBorder="1" applyAlignment="1">
      <alignment horizontal="left"/>
    </xf>
    <xf numFmtId="0" fontId="7" fillId="0" borderId="4" xfId="0" applyFont="1" applyFill="1" applyBorder="1" applyAlignment="1">
      <alignment horizontal="left"/>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64" fontId="7" fillId="0" borderId="4" xfId="1" applyFont="1" applyFill="1" applyBorder="1" applyAlignment="1">
      <alignment horizontal="center" wrapText="1"/>
    </xf>
    <xf numFmtId="164" fontId="7" fillId="0" borderId="5" xfId="1" applyFont="1" applyFill="1" applyBorder="1" applyAlignment="1">
      <alignment horizontal="center" wrapText="1"/>
    </xf>
    <xf numFmtId="0" fontId="2" fillId="7" borderId="11" xfId="0" applyFont="1" applyFill="1" applyBorder="1" applyAlignment="1">
      <alignment horizontal="left" wrapText="1"/>
    </xf>
    <xf numFmtId="0" fontId="2" fillId="7" borderId="12" xfId="0" applyFont="1" applyFill="1" applyBorder="1" applyAlignment="1">
      <alignment horizontal="left" wrapText="1"/>
    </xf>
    <xf numFmtId="0" fontId="2" fillId="7" borderId="13" xfId="0" applyFont="1" applyFill="1" applyBorder="1" applyAlignment="1">
      <alignment horizontal="left" wrapText="1"/>
    </xf>
    <xf numFmtId="0" fontId="2" fillId="7" borderId="14" xfId="0" applyFont="1" applyFill="1" applyBorder="1" applyAlignment="1">
      <alignment horizontal="left" wrapText="1"/>
    </xf>
    <xf numFmtId="0" fontId="2" fillId="7" borderId="0" xfId="0" applyFont="1" applyFill="1" applyBorder="1" applyAlignment="1">
      <alignment horizontal="left" wrapText="1"/>
    </xf>
    <xf numFmtId="0" fontId="2" fillId="7" borderId="1" xfId="0" applyFont="1" applyFill="1" applyBorder="1" applyAlignment="1">
      <alignment horizontal="left" wrapText="1"/>
    </xf>
    <xf numFmtId="0" fontId="2" fillId="7" borderId="18" xfId="0" applyFont="1" applyFill="1" applyBorder="1" applyAlignment="1">
      <alignment horizontal="left" wrapText="1"/>
    </xf>
    <xf numFmtId="0" fontId="2" fillId="7" borderId="19" xfId="0" applyFont="1" applyFill="1" applyBorder="1" applyAlignment="1">
      <alignment horizontal="left" wrapText="1"/>
    </xf>
    <xf numFmtId="0" fontId="2" fillId="7" borderId="20" xfId="0" applyFont="1" applyFill="1" applyBorder="1" applyAlignment="1">
      <alignment horizontal="left" wrapText="1"/>
    </xf>
    <xf numFmtId="0" fontId="7" fillId="7" borderId="15" xfId="0" applyFont="1" applyFill="1" applyBorder="1" applyAlignment="1">
      <alignment horizontal="center"/>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5" xfId="0" applyFont="1" applyFill="1" applyBorder="1" applyAlignment="1">
      <alignment horizontal="left"/>
    </xf>
    <xf numFmtId="0" fontId="7" fillId="7" borderId="16" xfId="0" applyFont="1" applyFill="1" applyBorder="1" applyAlignment="1">
      <alignment horizontal="left"/>
    </xf>
    <xf numFmtId="0" fontId="7" fillId="7" borderId="17" xfId="0" applyFont="1" applyFill="1" applyBorder="1" applyAlignment="1">
      <alignment horizontal="left"/>
    </xf>
    <xf numFmtId="0" fontId="10" fillId="7" borderId="10" xfId="0" applyFont="1" applyFill="1" applyBorder="1" applyAlignment="1">
      <alignment horizontal="left"/>
    </xf>
    <xf numFmtId="0" fontId="10" fillId="7" borderId="4" xfId="0" applyFont="1" applyFill="1" applyBorder="1" applyAlignment="1">
      <alignment horizontal="left"/>
    </xf>
    <xf numFmtId="0" fontId="10" fillId="7" borderId="5" xfId="0" applyFont="1" applyFill="1" applyBorder="1" applyAlignment="1">
      <alignment horizontal="left"/>
    </xf>
    <xf numFmtId="0" fontId="10" fillId="7" borderId="21"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23" xfId="0" applyFont="1" applyFill="1" applyBorder="1" applyAlignment="1">
      <alignment horizontal="left" vertical="top" wrapText="1"/>
    </xf>
    <xf numFmtId="0" fontId="10" fillId="7" borderId="24"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7" xfId="0" applyFont="1" applyFill="1" applyBorder="1" applyAlignment="1">
      <alignment horizontal="left" vertical="top" wrapText="1"/>
    </xf>
    <xf numFmtId="0" fontId="10" fillId="7" borderId="25" xfId="0" applyFont="1" applyFill="1" applyBorder="1" applyAlignment="1">
      <alignment horizontal="left" vertical="top" wrapText="1"/>
    </xf>
    <xf numFmtId="0" fontId="10" fillId="7" borderId="8" xfId="0" applyFont="1" applyFill="1" applyBorder="1" applyAlignment="1">
      <alignment horizontal="left" vertical="top" wrapText="1"/>
    </xf>
    <xf numFmtId="0" fontId="10" fillId="7" borderId="9" xfId="0" applyFont="1" applyFill="1" applyBorder="1" applyAlignment="1">
      <alignment horizontal="left" vertical="top" wrapText="1"/>
    </xf>
    <xf numFmtId="0" fontId="10" fillId="7" borderId="11" xfId="0" applyFont="1" applyFill="1" applyBorder="1" applyAlignment="1">
      <alignment horizontal="left" vertical="center" wrapText="1"/>
    </xf>
    <xf numFmtId="0" fontId="10" fillId="7" borderId="12" xfId="0" applyFont="1" applyFill="1" applyBorder="1" applyAlignment="1">
      <alignment horizontal="left" vertical="center" wrapText="1"/>
    </xf>
    <xf numFmtId="0" fontId="10" fillId="7" borderId="13" xfId="0" applyFont="1" applyFill="1" applyBorder="1" applyAlignment="1">
      <alignment horizontal="left" vertical="center" wrapText="1"/>
    </xf>
    <xf numFmtId="0" fontId="10" fillId="7" borderId="14" xfId="0" applyFont="1" applyFill="1" applyBorder="1" applyAlignment="1">
      <alignment horizontal="left" vertical="center" wrapText="1"/>
    </xf>
    <xf numFmtId="0" fontId="10" fillId="7" borderId="0"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9" xfId="0" applyFont="1" applyFill="1" applyBorder="1" applyAlignment="1">
      <alignment horizontal="left" vertical="center" wrapText="1"/>
    </xf>
    <xf numFmtId="0" fontId="10" fillId="7" borderId="20" xfId="0" applyFont="1" applyFill="1" applyBorder="1" applyAlignment="1">
      <alignment horizontal="left" vertical="center" wrapText="1"/>
    </xf>
    <xf numFmtId="0" fontId="10" fillId="0" borderId="0" xfId="0" applyFont="1" applyBorder="1"/>
    <xf numFmtId="0" fontId="10" fillId="7" borderId="0" xfId="0" applyFont="1" applyFill="1" applyBorder="1"/>
  </cellXfs>
  <cellStyles count="46">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urrency" xfId="3" builtinId="4"/>
    <cellStyle name="Currency [0]" xfId="1" builtinId="7"/>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 xr:uid="{1B76445E-27FD-4D16-A45A-FE720A574EA1}"/>
    <cellStyle name="Note" xfId="19" builtinId="10" customBuiltin="1"/>
    <cellStyle name="Output" xfId="14" builtinId="21" customBuiltin="1"/>
    <cellStyle name="Percent" xfId="2" builtinId="5"/>
    <cellStyle name="Title" xfId="5" builtinId="15" customBuiltin="1"/>
    <cellStyle name="Total" xfId="21" builtinId="25" customBuiltin="1"/>
    <cellStyle name="Warning Text" xfId="18" builtinId="11" customBuiltin="1"/>
  </cellStyles>
  <dxfs count="35">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2"/>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numFmt numFmtId="166" formatCode="yyyy\-mm\-dd;@"/>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strike val="0"/>
        <outline val="0"/>
        <shadow val="0"/>
        <u val="none"/>
        <vertAlign val="baseline"/>
        <sz val="11"/>
        <color theme="1"/>
        <name val="Garamond"/>
        <family val="1"/>
        <scheme val="none"/>
      </font>
    </dxf>
    <dxf>
      <font>
        <b val="0"/>
        <i val="0"/>
        <strike val="0"/>
        <condense val="0"/>
        <extend val="0"/>
        <outline val="0"/>
        <shadow val="0"/>
        <u val="none"/>
        <vertAlign val="baseline"/>
        <sz val="11"/>
        <color theme="1"/>
        <name val="Garamond"/>
        <family val="1"/>
        <scheme val="none"/>
      </font>
    </dxf>
    <dxf>
      <numFmt numFmtId="165" formatCode="_(&quot;$&quot;* #,##0_);_(&quot;$&quot;* \(#,##0\);_(&quot;$&quot;* &quot;-&quot;??_);_(@_)"/>
    </dxf>
    <dxf>
      <numFmt numFmtId="165" formatCode="_(&quot;$&quot;* #,##0_);_(&quot;$&quot;* \(#,##0\);_(&quot;$&quot;* &quot;-&quot;??_);_(@_)"/>
    </dxf>
    <dxf>
      <border diagonalUp="0" diagonalDown="0">
        <left style="medium">
          <color indexed="64"/>
        </left>
        <right style="medium">
          <color indexed="64"/>
        </right>
        <top style="medium">
          <color indexed="64"/>
        </top>
        <bottom style="medium">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3" formatCode="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theme="4" tint="0.399975585192419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A4A82B3-B988-4DD7-803A-E4CAC71CF228}" name="Table1" displayName="Table1" ref="A1:G953" totalsRowShown="0" tableBorderDxfId="34">
  <autoFilter ref="A1:G953" xr:uid="{B5FD583A-FE1B-48C6-93C7-2D8D8371BB4A}"/>
  <tableColumns count="7">
    <tableColumn id="1" xr3:uid="{9225A3F2-5C19-4393-93F8-966FEE645F3D}" name="Fecha" dataDxfId="33" totalsRowDxfId="32"/>
    <tableColumn id="2" xr3:uid="{FB709C25-49E4-4324-B321-C766B3B4D98A}" name="# compromiso" dataDxfId="31" totalsRowDxfId="30"/>
    <tableColumn id="3" xr3:uid="{2A28A1A4-FFFE-42B9-A554-A1FD4D7446CD}" name="Beneficiario" dataDxfId="29" totalsRowDxfId="28"/>
    <tableColumn id="4" xr3:uid="{482F6C1B-7A5C-4E62-BAAE-CABDEC29D93A}" name="Valor contrato" dataDxfId="27" totalsRowDxfId="26" dataCellStyle="Currency"/>
    <tableColumn id="5" xr3:uid="{59DA5D58-B9EE-42C3-BB0B-98C69B84B549}" name="Valor pagado" dataDxfId="25" totalsRowDxfId="24" dataCellStyle="Currency"/>
    <tableColumn id="6" xr3:uid="{EF7C5CC3-3F47-43BB-997B-ED00BFB34057}" name="% pagado" dataDxfId="23" totalsRowDxfId="22" dataCellStyle="Percent">
      <calculatedColumnFormula>Table1[[#This Row],[Valor pagado]]/Table1[[#This Row],[Valor contrato]]</calculatedColumnFormula>
    </tableColumn>
    <tableColumn id="7" xr3:uid="{42812A1B-F8CF-4191-B552-308DF735A18F}" name="Programa" dataDxfId="21" totalsRow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F34146-EA8F-496B-A6DA-B4200771941A}" name="Table2" displayName="Table2" ref="A1:E36" totalsRowShown="0" tableBorderDxfId="19">
  <autoFilter ref="A1:E36" xr:uid="{DFEDDE8F-4A93-4B56-9A4A-331BFAE1CBA8}"/>
  <sortState xmlns:xlrd2="http://schemas.microsoft.com/office/spreadsheetml/2017/richdata2" ref="A2:E36">
    <sortCondition ref="A1:A36"/>
  </sortState>
  <tableColumns count="5">
    <tableColumn id="1" xr3:uid="{E9285FEE-DD16-4884-A942-D1605D307C15}" name="Beneficiario"/>
    <tableColumn id="2" xr3:uid="{9CA058BD-8A23-490F-BF50-AC673FB1B08A}" name="Valor contratos" dataDxfId="18" dataCellStyle="Currency"/>
    <tableColumn id="3" xr3:uid="{072932BC-8815-449C-8517-5347B16392A4}" name="Valor pagado" dataDxfId="17" dataCellStyle="Currency"/>
    <tableColumn id="4" xr3:uid="{1A2A1BEA-847A-4139-96ED-D696BF65F640}" name="Porcentaje pagado" dataDxfId="16" dataCellStyle="Percent">
      <calculatedColumnFormula>Table2[[#This Row],[Valor pagado]]/Table2[[#This Row],[Valor contratos]]</calculatedColumnFormula>
    </tableColumn>
    <tableColumn id="5" xr3:uid="{3F90B872-2CCD-4BF0-B616-F615541E4692}" name="Número contrato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5E4E34-2720-4F16-849F-498599071F32}" name="Tabla6" displayName="Tabla6" ref="C5:G18" totalsRowShown="0" headerRowDxfId="15" dataDxfId="14">
  <autoFilter ref="C5:G18" xr:uid="{A35E78F8-C107-4254-B9F6-159573FA352F}"/>
  <tableColumns count="5">
    <tableColumn id="1" xr3:uid="{E24E8388-5860-4D6A-83AA-7A0820F008AC}" name="Decreto" dataDxfId="13"/>
    <tableColumn id="4" xr3:uid="{D675F549-ECC3-4F47-8CE3-C45ECE0FDB56}" name="Fecha" dataDxfId="12"/>
    <tableColumn id="2" xr3:uid="{1BBA6417-49BD-4F8D-ADAD-1FAB2BD9441C}" name="Detalle" dataDxfId="11"/>
    <tableColumn id="5" xr3:uid="{C3CAEB72-CFA3-49C0-A13A-892E0B8D4D74}" name="Adición Decreto" dataDxfId="10"/>
    <tableColumn id="3" xr3:uid="{B17130F0-655A-4250-9559-1ADB72F3C0F9}" name="Adición efectiva" dataDxfId="9"/>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342E42-025B-45D1-AA98-43CADDDE30AB}" name="Tabla3" displayName="Tabla3" ref="C3:D10" totalsRowShown="0" headerRowDxfId="8" dataDxfId="7" tableBorderDxfId="4">
  <autoFilter ref="C3:D10" xr:uid="{5DCA4CE4-6332-497F-8E6A-A24E32E8C341}"/>
  <tableColumns count="2">
    <tableColumn id="1" xr3:uid="{5E33A7E1-E62E-4D06-B90B-8D75438865FB}" name="FOME" dataDxfId="3"/>
    <tableColumn id="2" xr3:uid="{6123683A-99B2-4751-BD20-FC6A5A4700A6}" name="Monto" dataDxfId="2" dataCellStyle="Currency [0]"/>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2116D5-F13E-4A59-B0A1-DE4C48BF0486}" name="Tabla35" displayName="Tabla35" ref="C12:D13" totalsRowShown="0" headerRowDxfId="6" dataDxfId="5">
  <autoFilter ref="C12:D13" xr:uid="{94E615D5-42AC-424D-846A-FB2475FEE8AE}"/>
  <tableColumns count="2">
    <tableColumn id="1" xr3:uid="{18F7CE69-14CC-43D1-9B74-7D610EBF0EA7}" name="Otros fondos" dataDxfId="1"/>
    <tableColumn id="2" xr3:uid="{A36558A5-BD58-493D-AD3B-1FF3B85D137C}" name="Monto" dataDxfId="0">
      <calculatedColumnFormula>'R origen y destino'!I24</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1502-1937-48BA-A9A6-4FAAE7F54765}">
  <dimension ref="A1:BD112"/>
  <sheetViews>
    <sheetView zoomScale="70" zoomScaleNormal="70" workbookViewId="0">
      <pane ySplit="1" topLeftCell="A2" activePane="bottomLeft" state="frozen"/>
      <selection activeCell="L1" sqref="L1"/>
      <selection pane="bottomLeft"/>
    </sheetView>
  </sheetViews>
  <sheetFormatPr defaultColWidth="10.85546875" defaultRowHeight="15"/>
  <cols>
    <col min="1" max="1" width="7.140625" style="12" bestFit="1" customWidth="1"/>
    <col min="2" max="2" width="15.85546875" style="58" bestFit="1" customWidth="1"/>
    <col min="3" max="3" width="8.7109375" style="58" bestFit="1" customWidth="1"/>
    <col min="4" max="4" width="16.7109375" style="10" bestFit="1" customWidth="1"/>
    <col min="5" max="5" width="17.28515625" style="10" bestFit="1" customWidth="1"/>
    <col min="6" max="6" width="34.140625" style="10" bestFit="1" customWidth="1"/>
    <col min="7" max="7" width="13.140625" style="9" bestFit="1" customWidth="1"/>
    <col min="8" max="8" width="19.7109375" style="10" customWidth="1"/>
    <col min="9" max="9" width="18.140625" style="10" bestFit="1" customWidth="1"/>
    <col min="10" max="10" width="19.7109375" style="10" bestFit="1" customWidth="1"/>
    <col min="11" max="11" width="18.140625" style="10" bestFit="1" customWidth="1"/>
    <col min="12" max="12" width="8.85546875" style="9" bestFit="1" customWidth="1"/>
    <col min="13" max="13" width="26.42578125" style="10" bestFit="1" customWidth="1"/>
    <col min="14" max="14" width="8.85546875" style="9" bestFit="1" customWidth="1"/>
    <col min="15" max="15" width="22.140625" style="10" bestFit="1" customWidth="1"/>
    <col min="16" max="16" width="8.85546875" style="9" bestFit="1" customWidth="1"/>
    <col min="17" max="17" width="45.28515625" style="9" bestFit="1" customWidth="1"/>
    <col min="18" max="18" width="8.85546875" style="9" bestFit="1" customWidth="1"/>
    <col min="19" max="19" width="94.28515625" style="9" bestFit="1" customWidth="1"/>
    <col min="20" max="20" width="8.85546875" style="9" bestFit="1" customWidth="1"/>
    <col min="21" max="21" width="54.5703125" style="10" bestFit="1" customWidth="1"/>
    <col min="22" max="22" width="8.85546875" style="9" bestFit="1" customWidth="1"/>
    <col min="23" max="23" width="23.85546875" style="10" bestFit="1" customWidth="1"/>
    <col min="24" max="24" width="8.85546875" style="9" bestFit="1" customWidth="1"/>
    <col min="25" max="25" width="89.28515625" style="9" bestFit="1" customWidth="1"/>
    <col min="26" max="26" width="8.85546875" style="9" bestFit="1" customWidth="1"/>
    <col min="27" max="27" width="22.5703125" style="25" bestFit="1" customWidth="1"/>
    <col min="28" max="28" width="45.7109375" style="10" bestFit="1" customWidth="1"/>
    <col min="29" max="29" width="13.140625" style="9" bestFit="1" customWidth="1"/>
    <col min="30" max="30" width="20.28515625" style="10" bestFit="1" customWidth="1"/>
    <col min="31" max="31" width="18.140625" style="10" bestFit="1" customWidth="1"/>
    <col min="32" max="32" width="19.7109375" style="10" bestFit="1" customWidth="1"/>
    <col min="33" max="33" width="18.28515625" style="10" bestFit="1" customWidth="1"/>
    <col min="34" max="34" width="8.85546875" style="9" bestFit="1" customWidth="1"/>
    <col min="35" max="35" width="29.42578125" style="10" bestFit="1" customWidth="1"/>
    <col min="36" max="36" width="8.85546875" style="9" bestFit="1" customWidth="1"/>
    <col min="37" max="37" width="46.5703125" style="10" bestFit="1" customWidth="1"/>
    <col min="38" max="38" width="8.85546875" style="9" bestFit="1" customWidth="1"/>
    <col min="39" max="39" width="81.5703125" style="10" bestFit="1" customWidth="1"/>
    <col min="40" max="40" width="8.85546875" style="9" bestFit="1" customWidth="1"/>
    <col min="41" max="41" width="63.140625" style="9" bestFit="1" customWidth="1"/>
    <col min="42" max="42" width="8.85546875" style="9" bestFit="1" customWidth="1"/>
    <col min="43" max="43" width="54" style="9" bestFit="1" customWidth="1"/>
    <col min="44" max="44" width="8.85546875" style="9" bestFit="1" customWidth="1"/>
    <col min="45" max="45" width="30.5703125" style="9" bestFit="1" customWidth="1"/>
    <col min="46" max="46" width="8.85546875" style="9" bestFit="1" customWidth="1"/>
    <col min="47" max="47" width="127.42578125" style="9" bestFit="1" customWidth="1"/>
    <col min="48" max="48" width="8.85546875" style="9" bestFit="1" customWidth="1"/>
    <col min="49" max="49" width="22.5703125" style="25" bestFit="1" customWidth="1"/>
    <col min="50" max="50" width="11.140625" style="25" bestFit="1" customWidth="1"/>
    <col min="51" max="51" width="18.5703125" style="25" bestFit="1" customWidth="1"/>
    <col min="52" max="52" width="17.140625" style="25" bestFit="1" customWidth="1"/>
    <col min="53" max="53" width="18.85546875" style="25" customWidth="1"/>
    <col min="54" max="54" width="11" style="25" bestFit="1" customWidth="1"/>
    <col min="55" max="55" width="18.85546875" style="25" bestFit="1" customWidth="1"/>
    <col min="56" max="56" width="136.85546875" style="25" customWidth="1"/>
    <col min="57" max="58" width="10.85546875" style="12" customWidth="1"/>
    <col min="59" max="16384" width="10.85546875" style="12"/>
  </cols>
  <sheetData>
    <row r="1" spans="1:56" s="44" customFormat="1" ht="27" thickBot="1">
      <c r="A1" s="43" t="s">
        <v>77</v>
      </c>
      <c r="B1" s="59" t="s">
        <v>327</v>
      </c>
      <c r="C1" s="59" t="s">
        <v>393</v>
      </c>
      <c r="D1" s="28" t="s">
        <v>217</v>
      </c>
      <c r="E1" s="28" t="s">
        <v>216</v>
      </c>
      <c r="F1" s="29" t="s">
        <v>34</v>
      </c>
      <c r="G1" s="30" t="s">
        <v>22</v>
      </c>
      <c r="H1" s="31" t="s">
        <v>24</v>
      </c>
      <c r="I1" s="31" t="s">
        <v>25</v>
      </c>
      <c r="J1" s="31" t="s">
        <v>28</v>
      </c>
      <c r="K1" s="31" t="s">
        <v>13</v>
      </c>
      <c r="L1" s="30" t="s">
        <v>14</v>
      </c>
      <c r="M1" s="31" t="s">
        <v>15</v>
      </c>
      <c r="N1" s="30" t="s">
        <v>14</v>
      </c>
      <c r="O1" s="31" t="s">
        <v>16</v>
      </c>
      <c r="P1" s="30" t="s">
        <v>14</v>
      </c>
      <c r="Q1" s="30" t="s">
        <v>17</v>
      </c>
      <c r="R1" s="30" t="s">
        <v>14</v>
      </c>
      <c r="S1" s="30" t="s">
        <v>149</v>
      </c>
      <c r="T1" s="30" t="s">
        <v>14</v>
      </c>
      <c r="U1" s="31" t="s">
        <v>60</v>
      </c>
      <c r="V1" s="30" t="s">
        <v>14</v>
      </c>
      <c r="W1" s="31" t="s">
        <v>63</v>
      </c>
      <c r="X1" s="30" t="s">
        <v>14</v>
      </c>
      <c r="Y1" s="30" t="s">
        <v>68</v>
      </c>
      <c r="Z1" s="30" t="s">
        <v>14</v>
      </c>
      <c r="AA1" s="32" t="s">
        <v>21</v>
      </c>
      <c r="AB1" s="33" t="s">
        <v>33</v>
      </c>
      <c r="AC1" s="34" t="s">
        <v>22</v>
      </c>
      <c r="AD1" s="35" t="s">
        <v>24</v>
      </c>
      <c r="AE1" s="35" t="s">
        <v>25</v>
      </c>
      <c r="AF1" s="35" t="s">
        <v>28</v>
      </c>
      <c r="AG1" s="35" t="s">
        <v>13</v>
      </c>
      <c r="AH1" s="34" t="s">
        <v>14</v>
      </c>
      <c r="AI1" s="35" t="s">
        <v>15</v>
      </c>
      <c r="AJ1" s="34" t="s">
        <v>14</v>
      </c>
      <c r="AK1" s="35" t="s">
        <v>16</v>
      </c>
      <c r="AL1" s="34" t="s">
        <v>14</v>
      </c>
      <c r="AM1" s="35" t="s">
        <v>17</v>
      </c>
      <c r="AN1" s="34" t="s">
        <v>14</v>
      </c>
      <c r="AO1" s="34" t="s">
        <v>149</v>
      </c>
      <c r="AP1" s="34" t="s">
        <v>14</v>
      </c>
      <c r="AQ1" s="34" t="s">
        <v>60</v>
      </c>
      <c r="AR1" s="34" t="s">
        <v>14</v>
      </c>
      <c r="AS1" s="34" t="s">
        <v>63</v>
      </c>
      <c r="AT1" s="34" t="s">
        <v>14</v>
      </c>
      <c r="AU1" s="34" t="s">
        <v>68</v>
      </c>
      <c r="AV1" s="34" t="s">
        <v>14</v>
      </c>
      <c r="AW1" s="36" t="s">
        <v>212</v>
      </c>
      <c r="AX1" s="37" t="s">
        <v>45</v>
      </c>
      <c r="AY1" s="38" t="s">
        <v>209</v>
      </c>
      <c r="AZ1" s="37" t="s">
        <v>44</v>
      </c>
      <c r="BA1" s="38" t="s">
        <v>210</v>
      </c>
      <c r="BB1" s="37" t="s">
        <v>51</v>
      </c>
      <c r="BC1" s="38" t="s">
        <v>211</v>
      </c>
      <c r="BD1" s="39" t="s">
        <v>50</v>
      </c>
    </row>
    <row r="2" spans="1:56" ht="26.25">
      <c r="A2" s="40">
        <v>1</v>
      </c>
      <c r="B2" s="56">
        <v>793</v>
      </c>
      <c r="C2" s="56">
        <v>2020</v>
      </c>
      <c r="D2" s="13">
        <v>40238</v>
      </c>
      <c r="E2" s="13">
        <v>43191</v>
      </c>
      <c r="F2" s="16" t="s">
        <v>4</v>
      </c>
      <c r="G2" s="2" t="s">
        <v>23</v>
      </c>
      <c r="H2" s="1" t="s">
        <v>56</v>
      </c>
      <c r="I2" s="1" t="s">
        <v>27</v>
      </c>
      <c r="J2" s="1" t="s">
        <v>29</v>
      </c>
      <c r="K2" s="1" t="s">
        <v>30</v>
      </c>
      <c r="L2" s="2" t="s">
        <v>12</v>
      </c>
      <c r="M2" s="1" t="s">
        <v>31</v>
      </c>
      <c r="N2" s="2" t="s">
        <v>12</v>
      </c>
      <c r="O2" s="1" t="s">
        <v>32</v>
      </c>
      <c r="P2" s="2" t="s">
        <v>18</v>
      </c>
      <c r="Q2" s="2" t="s">
        <v>20</v>
      </c>
      <c r="R2" s="2" t="s">
        <v>19</v>
      </c>
      <c r="S2" s="2"/>
      <c r="T2" s="2"/>
      <c r="U2" s="1"/>
      <c r="V2" s="2"/>
      <c r="W2" s="1"/>
      <c r="X2" s="2"/>
      <c r="Y2" s="1"/>
      <c r="Z2" s="2"/>
      <c r="AA2" s="18">
        <v>10500000000</v>
      </c>
      <c r="AB2" s="19" t="s">
        <v>5</v>
      </c>
      <c r="AC2" s="3" t="s">
        <v>35</v>
      </c>
      <c r="AD2" s="4" t="s">
        <v>334</v>
      </c>
      <c r="AE2" s="4" t="s">
        <v>27</v>
      </c>
      <c r="AF2" s="4" t="s">
        <v>29</v>
      </c>
      <c r="AG2" s="4" t="s">
        <v>30</v>
      </c>
      <c r="AH2" s="3" t="s">
        <v>12</v>
      </c>
      <c r="AI2" s="4" t="s">
        <v>39</v>
      </c>
      <c r="AJ2" s="3" t="s">
        <v>40</v>
      </c>
      <c r="AK2" s="4" t="s">
        <v>41</v>
      </c>
      <c r="AL2" s="3" t="s">
        <v>18</v>
      </c>
      <c r="AM2" s="4" t="s">
        <v>42</v>
      </c>
      <c r="AN2" s="3" t="s">
        <v>43</v>
      </c>
      <c r="AO2" s="3"/>
      <c r="AP2" s="3"/>
      <c r="AQ2" s="3"/>
      <c r="AR2" s="3"/>
      <c r="AS2" s="3"/>
      <c r="AT2" s="3"/>
      <c r="AU2" s="3"/>
      <c r="AV2" s="3"/>
      <c r="AW2" s="21">
        <v>10000000000</v>
      </c>
      <c r="AX2" s="5" t="s">
        <v>46</v>
      </c>
      <c r="AY2" s="23">
        <f t="shared" ref="AY2:AY33" si="0">IF(AX2="si",$AW2,0)</f>
        <v>10000000000</v>
      </c>
      <c r="AZ2" s="5" t="s">
        <v>11</v>
      </c>
      <c r="BA2" s="23">
        <f t="shared" ref="BA2:BA33" si="1">IF(AZ2="si",$AW2,0)</f>
        <v>0</v>
      </c>
      <c r="BB2" s="5" t="s">
        <v>11</v>
      </c>
      <c r="BC2" s="23">
        <f t="shared" ref="BC2:BC33" si="2">IF(BB2="si",$AW2,0)</f>
        <v>0</v>
      </c>
      <c r="BD2" s="41"/>
    </row>
    <row r="3" spans="1:56" ht="26.25">
      <c r="A3" s="40">
        <v>2</v>
      </c>
      <c r="B3" s="56">
        <v>793</v>
      </c>
      <c r="C3" s="56">
        <v>2020</v>
      </c>
      <c r="D3" s="13">
        <v>40238</v>
      </c>
      <c r="E3" s="13">
        <v>43191</v>
      </c>
      <c r="F3" s="16" t="s">
        <v>4</v>
      </c>
      <c r="G3" s="2" t="s">
        <v>23</v>
      </c>
      <c r="H3" s="1" t="s">
        <v>26</v>
      </c>
      <c r="I3" s="1" t="s">
        <v>27</v>
      </c>
      <c r="J3" s="1" t="s">
        <v>29</v>
      </c>
      <c r="K3" s="1" t="s">
        <v>30</v>
      </c>
      <c r="L3" s="2" t="s">
        <v>12</v>
      </c>
      <c r="M3" s="1" t="s">
        <v>31</v>
      </c>
      <c r="N3" s="2" t="s">
        <v>12</v>
      </c>
      <c r="O3" s="1" t="s">
        <v>32</v>
      </c>
      <c r="P3" s="2" t="s">
        <v>18</v>
      </c>
      <c r="Q3" s="2" t="s">
        <v>20</v>
      </c>
      <c r="R3" s="2" t="s">
        <v>19</v>
      </c>
      <c r="S3" s="2"/>
      <c r="T3" s="2"/>
      <c r="U3" s="1"/>
      <c r="V3" s="2"/>
      <c r="W3" s="1"/>
      <c r="X3" s="2"/>
      <c r="Y3" s="1"/>
      <c r="Z3" s="2"/>
      <c r="AA3" s="18">
        <v>10500000000</v>
      </c>
      <c r="AB3" s="19" t="s">
        <v>6</v>
      </c>
      <c r="AC3" s="3" t="s">
        <v>47</v>
      </c>
      <c r="AD3" s="4"/>
      <c r="AE3" s="4" t="s">
        <v>27</v>
      </c>
      <c r="AF3" s="4" t="s">
        <v>29</v>
      </c>
      <c r="AG3" s="4" t="s">
        <v>36</v>
      </c>
      <c r="AH3" s="3" t="s">
        <v>37</v>
      </c>
      <c r="AI3" s="4" t="s">
        <v>38</v>
      </c>
      <c r="AJ3" s="3" t="s">
        <v>37</v>
      </c>
      <c r="AK3" s="4"/>
      <c r="AL3" s="4"/>
      <c r="AM3" s="4"/>
      <c r="AN3" s="4"/>
      <c r="AO3" s="4"/>
      <c r="AP3" s="4"/>
      <c r="AQ3" s="4"/>
      <c r="AR3" s="4"/>
      <c r="AS3" s="4"/>
      <c r="AT3" s="4"/>
      <c r="AU3" s="4"/>
      <c r="AV3" s="4"/>
      <c r="AW3" s="21">
        <v>500000000</v>
      </c>
      <c r="AX3" s="5" t="s">
        <v>46</v>
      </c>
      <c r="AY3" s="23">
        <f t="shared" si="0"/>
        <v>500000000</v>
      </c>
      <c r="AZ3" s="5" t="s">
        <v>11</v>
      </c>
      <c r="BA3" s="23">
        <f t="shared" si="1"/>
        <v>0</v>
      </c>
      <c r="BB3" s="5" t="s">
        <v>11</v>
      </c>
      <c r="BC3" s="23">
        <f t="shared" si="2"/>
        <v>0</v>
      </c>
      <c r="BD3" s="41"/>
    </row>
    <row r="4" spans="1:56" ht="26.25">
      <c r="A4" s="40">
        <v>3</v>
      </c>
      <c r="B4" s="56">
        <v>861</v>
      </c>
      <c r="C4" s="56">
        <v>2020</v>
      </c>
      <c r="D4" s="13">
        <v>42430</v>
      </c>
      <c r="E4" s="13">
        <v>43191</v>
      </c>
      <c r="F4" s="16" t="s">
        <v>4</v>
      </c>
      <c r="G4" s="2" t="s">
        <v>23</v>
      </c>
      <c r="H4" s="1" t="s">
        <v>56</v>
      </c>
      <c r="I4" s="1" t="s">
        <v>27</v>
      </c>
      <c r="J4" s="1" t="s">
        <v>29</v>
      </c>
      <c r="K4" s="1" t="s">
        <v>30</v>
      </c>
      <c r="L4" s="2" t="s">
        <v>12</v>
      </c>
      <c r="M4" s="1" t="s">
        <v>31</v>
      </c>
      <c r="N4" s="2" t="s">
        <v>12</v>
      </c>
      <c r="O4" s="1" t="s">
        <v>32</v>
      </c>
      <c r="P4" s="2" t="s">
        <v>18</v>
      </c>
      <c r="Q4" s="2" t="s">
        <v>20</v>
      </c>
      <c r="R4" s="2" t="s">
        <v>19</v>
      </c>
      <c r="S4" s="2"/>
      <c r="T4" s="2"/>
      <c r="U4" s="1"/>
      <c r="V4" s="2"/>
      <c r="W4" s="1"/>
      <c r="X4" s="2"/>
      <c r="Y4" s="1"/>
      <c r="Z4" s="2"/>
      <c r="AA4" s="18">
        <v>10000000000</v>
      </c>
      <c r="AB4" s="19" t="s">
        <v>7</v>
      </c>
      <c r="AC4" s="3" t="s">
        <v>48</v>
      </c>
      <c r="AD4" s="4" t="s">
        <v>49</v>
      </c>
      <c r="AE4" s="4" t="s">
        <v>27</v>
      </c>
      <c r="AF4" s="4" t="s">
        <v>29</v>
      </c>
      <c r="AG4" s="4" t="s">
        <v>30</v>
      </c>
      <c r="AH4" s="3" t="s">
        <v>12</v>
      </c>
      <c r="AI4" s="4" t="s">
        <v>31</v>
      </c>
      <c r="AJ4" s="3" t="s">
        <v>12</v>
      </c>
      <c r="AK4" s="4" t="s">
        <v>52</v>
      </c>
      <c r="AL4" s="3" t="s">
        <v>53</v>
      </c>
      <c r="AM4" s="4" t="s">
        <v>54</v>
      </c>
      <c r="AN4" s="3" t="s">
        <v>55</v>
      </c>
      <c r="AO4" s="3"/>
      <c r="AP4" s="3"/>
      <c r="AQ4" s="3"/>
      <c r="AR4" s="3"/>
      <c r="AS4" s="3"/>
      <c r="AT4" s="3"/>
      <c r="AU4" s="3"/>
      <c r="AV4" s="3"/>
      <c r="AW4" s="21">
        <v>10000000000</v>
      </c>
      <c r="AX4" s="5" t="s">
        <v>11</v>
      </c>
      <c r="AY4" s="23">
        <f t="shared" si="0"/>
        <v>0</v>
      </c>
      <c r="AZ4" s="5" t="s">
        <v>11</v>
      </c>
      <c r="BA4" s="23">
        <f t="shared" si="1"/>
        <v>0</v>
      </c>
      <c r="BB4" s="5" t="s">
        <v>11</v>
      </c>
      <c r="BC4" s="23">
        <f t="shared" si="2"/>
        <v>0</v>
      </c>
      <c r="BD4" s="41"/>
    </row>
    <row r="5" spans="1:56" ht="26.25">
      <c r="A5" s="40">
        <v>4</v>
      </c>
      <c r="B5" s="56">
        <v>626</v>
      </c>
      <c r="C5" s="56">
        <v>2020</v>
      </c>
      <c r="D5" s="13">
        <v>46082</v>
      </c>
      <c r="E5" s="13">
        <v>43191</v>
      </c>
      <c r="F5" s="16" t="s">
        <v>0</v>
      </c>
      <c r="G5" s="2" t="s">
        <v>58</v>
      </c>
      <c r="H5" s="1" t="s">
        <v>59</v>
      </c>
      <c r="I5" s="1"/>
      <c r="J5" s="1" t="s">
        <v>67</v>
      </c>
      <c r="K5" s="1"/>
      <c r="L5" s="1"/>
      <c r="M5" s="1"/>
      <c r="N5" s="1"/>
      <c r="O5" s="1"/>
      <c r="P5" s="1"/>
      <c r="Q5" s="2"/>
      <c r="R5" s="1"/>
      <c r="S5" s="1"/>
      <c r="T5" s="1"/>
      <c r="U5" s="1" t="s">
        <v>62</v>
      </c>
      <c r="V5" s="2" t="s">
        <v>61</v>
      </c>
      <c r="W5" s="1" t="s">
        <v>64</v>
      </c>
      <c r="X5" s="2">
        <v>1500</v>
      </c>
      <c r="Y5" s="2" t="s">
        <v>66</v>
      </c>
      <c r="Z5" s="2" t="s">
        <v>65</v>
      </c>
      <c r="AA5" s="18">
        <v>280000000000</v>
      </c>
      <c r="AB5" s="19" t="s">
        <v>0</v>
      </c>
      <c r="AC5" s="3"/>
      <c r="AD5" s="4"/>
      <c r="AE5" s="4"/>
      <c r="AF5" s="4" t="s">
        <v>67</v>
      </c>
      <c r="AG5" s="4"/>
      <c r="AH5" s="3"/>
      <c r="AI5" s="4"/>
      <c r="AJ5" s="3"/>
      <c r="AK5" s="4"/>
      <c r="AL5" s="3"/>
      <c r="AM5" s="4"/>
      <c r="AN5" s="3"/>
      <c r="AO5" s="3"/>
      <c r="AP5" s="3"/>
      <c r="AQ5" s="3" t="s">
        <v>78</v>
      </c>
      <c r="AR5" s="3" t="s">
        <v>61</v>
      </c>
      <c r="AS5" s="3" t="s">
        <v>64</v>
      </c>
      <c r="AT5" s="3">
        <v>1500</v>
      </c>
      <c r="AU5" s="3" t="s">
        <v>80</v>
      </c>
      <c r="AV5" s="3" t="s">
        <v>79</v>
      </c>
      <c r="AW5" s="21">
        <v>280000000000</v>
      </c>
      <c r="AX5" s="5" t="s">
        <v>11</v>
      </c>
      <c r="AY5" s="23">
        <f t="shared" si="0"/>
        <v>0</v>
      </c>
      <c r="AZ5" s="5" t="s">
        <v>46</v>
      </c>
      <c r="BA5" s="23">
        <f t="shared" si="1"/>
        <v>280000000000</v>
      </c>
      <c r="BB5" s="5" t="s">
        <v>11</v>
      </c>
      <c r="BC5" s="23">
        <f t="shared" si="2"/>
        <v>0</v>
      </c>
      <c r="BD5" s="41" t="s">
        <v>57</v>
      </c>
    </row>
    <row r="6" spans="1:56" s="11" customFormat="1">
      <c r="A6" s="40">
        <v>5</v>
      </c>
      <c r="B6" s="56">
        <v>862</v>
      </c>
      <c r="C6" s="56">
        <v>2020</v>
      </c>
      <c r="D6" s="13">
        <v>42430</v>
      </c>
      <c r="E6" s="13">
        <v>43191</v>
      </c>
      <c r="F6" s="16" t="s">
        <v>4</v>
      </c>
      <c r="G6" s="2" t="s">
        <v>23</v>
      </c>
      <c r="H6" s="1" t="s">
        <v>69</v>
      </c>
      <c r="I6" s="1" t="s">
        <v>70</v>
      </c>
      <c r="J6" s="1" t="s">
        <v>71</v>
      </c>
      <c r="K6" s="1"/>
      <c r="L6" s="2"/>
      <c r="M6" s="1"/>
      <c r="N6" s="2"/>
      <c r="O6" s="1"/>
      <c r="P6" s="2"/>
      <c r="Q6" s="2"/>
      <c r="R6" s="2"/>
      <c r="S6" s="2"/>
      <c r="T6" s="2"/>
      <c r="U6" s="1" t="s">
        <v>72</v>
      </c>
      <c r="V6" s="2">
        <v>1302</v>
      </c>
      <c r="W6" s="1" t="s">
        <v>73</v>
      </c>
      <c r="X6" s="2" t="s">
        <v>74</v>
      </c>
      <c r="Y6" s="2" t="s">
        <v>76</v>
      </c>
      <c r="Z6" s="2" t="s">
        <v>75</v>
      </c>
      <c r="AA6" s="18">
        <v>4500000000</v>
      </c>
      <c r="AB6" s="19" t="s">
        <v>6</v>
      </c>
      <c r="AC6" s="3" t="s">
        <v>47</v>
      </c>
      <c r="AD6" s="4"/>
      <c r="AE6" s="4" t="s">
        <v>70</v>
      </c>
      <c r="AF6" s="4" t="s">
        <v>71</v>
      </c>
      <c r="AG6" s="4"/>
      <c r="AH6" s="3"/>
      <c r="AI6" s="4"/>
      <c r="AJ6" s="3"/>
      <c r="AK6" s="4"/>
      <c r="AL6" s="3"/>
      <c r="AM6" s="4"/>
      <c r="AN6" s="3"/>
      <c r="AO6" s="3"/>
      <c r="AP6" s="3"/>
      <c r="AQ6" s="3" t="s">
        <v>81</v>
      </c>
      <c r="AR6" s="3" t="s">
        <v>35</v>
      </c>
      <c r="AS6" s="3" t="s">
        <v>83</v>
      </c>
      <c r="AT6" s="3" t="s">
        <v>82</v>
      </c>
      <c r="AU6" s="3" t="s">
        <v>85</v>
      </c>
      <c r="AV6" s="3" t="s">
        <v>84</v>
      </c>
      <c r="AW6" s="21">
        <v>1000000000</v>
      </c>
      <c r="AX6" s="5" t="s">
        <v>46</v>
      </c>
      <c r="AY6" s="23">
        <f t="shared" si="0"/>
        <v>1000000000</v>
      </c>
      <c r="AZ6" s="5" t="s">
        <v>11</v>
      </c>
      <c r="BA6" s="23">
        <f t="shared" si="1"/>
        <v>0</v>
      </c>
      <c r="BB6" s="5" t="s">
        <v>11</v>
      </c>
      <c r="BC6" s="23">
        <f t="shared" si="2"/>
        <v>0</v>
      </c>
      <c r="BD6" s="41" t="s">
        <v>203</v>
      </c>
    </row>
    <row r="7" spans="1:56" s="11" customFormat="1">
      <c r="A7" s="40">
        <v>6</v>
      </c>
      <c r="B7" s="56">
        <v>862</v>
      </c>
      <c r="C7" s="56">
        <v>2020</v>
      </c>
      <c r="D7" s="13">
        <v>42430</v>
      </c>
      <c r="E7" s="13">
        <v>43191</v>
      </c>
      <c r="F7" s="16" t="s">
        <v>4</v>
      </c>
      <c r="G7" s="2" t="s">
        <v>86</v>
      </c>
      <c r="H7" s="1" t="s">
        <v>69</v>
      </c>
      <c r="I7" s="1" t="s">
        <v>70</v>
      </c>
      <c r="J7" s="1" t="s">
        <v>71</v>
      </c>
      <c r="K7" s="1"/>
      <c r="L7" s="2"/>
      <c r="M7" s="1"/>
      <c r="N7" s="2"/>
      <c r="O7" s="1"/>
      <c r="P7" s="2"/>
      <c r="Q7" s="2"/>
      <c r="R7" s="2"/>
      <c r="S7" s="2"/>
      <c r="T7" s="2"/>
      <c r="U7" s="1" t="s">
        <v>72</v>
      </c>
      <c r="V7" s="2">
        <v>1303</v>
      </c>
      <c r="W7" s="1" t="s">
        <v>73</v>
      </c>
      <c r="X7" s="2" t="s">
        <v>87</v>
      </c>
      <c r="Y7" s="2" t="s">
        <v>76</v>
      </c>
      <c r="Z7" s="2" t="s">
        <v>88</v>
      </c>
      <c r="AA7" s="18">
        <v>4500000000</v>
      </c>
      <c r="AB7" s="19" t="s">
        <v>6</v>
      </c>
      <c r="AC7" s="3" t="s">
        <v>92</v>
      </c>
      <c r="AD7" s="4"/>
      <c r="AE7" s="4" t="s">
        <v>70</v>
      </c>
      <c r="AF7" s="4" t="s">
        <v>71</v>
      </c>
      <c r="AG7" s="4"/>
      <c r="AH7" s="3"/>
      <c r="AI7" s="4"/>
      <c r="AJ7" s="3"/>
      <c r="AK7" s="4"/>
      <c r="AL7" s="3"/>
      <c r="AM7" s="4"/>
      <c r="AN7" s="3"/>
      <c r="AO7" s="3"/>
      <c r="AP7" s="3"/>
      <c r="AQ7" s="3" t="s">
        <v>81</v>
      </c>
      <c r="AR7" s="3" t="s">
        <v>93</v>
      </c>
      <c r="AS7" s="3" t="s">
        <v>83</v>
      </c>
      <c r="AT7" s="3" t="s">
        <v>94</v>
      </c>
      <c r="AU7" s="3" t="s">
        <v>99</v>
      </c>
      <c r="AV7" s="3" t="s">
        <v>97</v>
      </c>
      <c r="AW7" s="21">
        <v>500000000</v>
      </c>
      <c r="AX7" s="5" t="s">
        <v>46</v>
      </c>
      <c r="AY7" s="23">
        <f t="shared" si="0"/>
        <v>500000000</v>
      </c>
      <c r="AZ7" s="5" t="s">
        <v>11</v>
      </c>
      <c r="BA7" s="23">
        <f t="shared" si="1"/>
        <v>0</v>
      </c>
      <c r="BB7" s="5" t="s">
        <v>11</v>
      </c>
      <c r="BC7" s="23">
        <f t="shared" si="2"/>
        <v>0</v>
      </c>
      <c r="BD7" s="41" t="s">
        <v>204</v>
      </c>
    </row>
    <row r="8" spans="1:56" s="11" customFormat="1">
      <c r="A8" s="40">
        <v>7</v>
      </c>
      <c r="B8" s="56">
        <v>862</v>
      </c>
      <c r="C8" s="56">
        <v>2020</v>
      </c>
      <c r="D8" s="13">
        <v>42430</v>
      </c>
      <c r="E8" s="13">
        <v>43191</v>
      </c>
      <c r="F8" s="16" t="s">
        <v>4</v>
      </c>
      <c r="G8" s="2" t="s">
        <v>89</v>
      </c>
      <c r="H8" s="1" t="s">
        <v>69</v>
      </c>
      <c r="I8" s="1" t="s">
        <v>70</v>
      </c>
      <c r="J8" s="1" t="s">
        <v>71</v>
      </c>
      <c r="K8" s="1"/>
      <c r="L8" s="2"/>
      <c r="M8" s="1"/>
      <c r="N8" s="2"/>
      <c r="O8" s="1"/>
      <c r="P8" s="2"/>
      <c r="Q8" s="2"/>
      <c r="R8" s="2"/>
      <c r="S8" s="2"/>
      <c r="T8" s="2"/>
      <c r="U8" s="1" t="s">
        <v>72</v>
      </c>
      <c r="V8" s="2">
        <v>1304</v>
      </c>
      <c r="W8" s="1" t="s">
        <v>73</v>
      </c>
      <c r="X8" s="2" t="s">
        <v>90</v>
      </c>
      <c r="Y8" s="2" t="s">
        <v>76</v>
      </c>
      <c r="Z8" s="2" t="s">
        <v>91</v>
      </c>
      <c r="AA8" s="18">
        <v>4500000000</v>
      </c>
      <c r="AB8" s="19" t="s">
        <v>6</v>
      </c>
      <c r="AC8" s="3" t="s">
        <v>96</v>
      </c>
      <c r="AD8" s="4"/>
      <c r="AE8" s="4" t="s">
        <v>70</v>
      </c>
      <c r="AF8" s="4" t="s">
        <v>71</v>
      </c>
      <c r="AG8" s="4"/>
      <c r="AH8" s="3"/>
      <c r="AI8" s="4"/>
      <c r="AJ8" s="3"/>
      <c r="AK8" s="4"/>
      <c r="AL8" s="3"/>
      <c r="AM8" s="4"/>
      <c r="AN8" s="3"/>
      <c r="AO8" s="3"/>
      <c r="AP8" s="3"/>
      <c r="AQ8" s="3" t="s">
        <v>81</v>
      </c>
      <c r="AR8" s="3" t="s">
        <v>47</v>
      </c>
      <c r="AS8" s="3" t="s">
        <v>83</v>
      </c>
      <c r="AT8" s="3" t="s">
        <v>95</v>
      </c>
      <c r="AU8" s="3" t="s">
        <v>100</v>
      </c>
      <c r="AV8" s="3" t="s">
        <v>98</v>
      </c>
      <c r="AW8" s="21">
        <v>3000000000</v>
      </c>
      <c r="AX8" s="5" t="s">
        <v>46</v>
      </c>
      <c r="AY8" s="23">
        <f t="shared" si="0"/>
        <v>3000000000</v>
      </c>
      <c r="AZ8" s="5" t="s">
        <v>46</v>
      </c>
      <c r="BA8" s="23">
        <f t="shared" si="1"/>
        <v>3000000000</v>
      </c>
      <c r="BB8" s="5" t="s">
        <v>11</v>
      </c>
      <c r="BC8" s="23">
        <f t="shared" si="2"/>
        <v>0</v>
      </c>
      <c r="BD8" s="41" t="s">
        <v>205</v>
      </c>
    </row>
    <row r="9" spans="1:56" ht="26.25">
      <c r="A9" s="40">
        <v>8</v>
      </c>
      <c r="B9" s="56">
        <v>942</v>
      </c>
      <c r="C9" s="56">
        <v>2020</v>
      </c>
      <c r="D9" s="13">
        <v>46082</v>
      </c>
      <c r="E9" s="13">
        <v>43191</v>
      </c>
      <c r="F9" s="16" t="s">
        <v>4</v>
      </c>
      <c r="G9" s="2" t="s">
        <v>23</v>
      </c>
      <c r="H9" s="1" t="s">
        <v>101</v>
      </c>
      <c r="I9" s="1" t="s">
        <v>27</v>
      </c>
      <c r="J9" s="1" t="s">
        <v>29</v>
      </c>
      <c r="K9" s="1" t="s">
        <v>30</v>
      </c>
      <c r="L9" s="2" t="s">
        <v>12</v>
      </c>
      <c r="M9" s="1" t="s">
        <v>31</v>
      </c>
      <c r="N9" s="2" t="s">
        <v>12</v>
      </c>
      <c r="O9" s="1" t="s">
        <v>32</v>
      </c>
      <c r="P9" s="2" t="s">
        <v>18</v>
      </c>
      <c r="Q9" s="2" t="s">
        <v>20</v>
      </c>
      <c r="R9" s="2" t="s">
        <v>19</v>
      </c>
      <c r="S9" s="2"/>
      <c r="T9" s="2"/>
      <c r="U9" s="1"/>
      <c r="V9" s="2"/>
      <c r="W9" s="1"/>
      <c r="X9" s="2"/>
      <c r="Y9" s="2"/>
      <c r="Z9" s="2"/>
      <c r="AA9" s="18">
        <v>452950000000</v>
      </c>
      <c r="AB9" s="19" t="s">
        <v>5</v>
      </c>
      <c r="AC9" s="3" t="s">
        <v>35</v>
      </c>
      <c r="AD9" s="4" t="s">
        <v>334</v>
      </c>
      <c r="AE9" s="4" t="s">
        <v>27</v>
      </c>
      <c r="AF9" s="4" t="s">
        <v>29</v>
      </c>
      <c r="AG9" s="4" t="s">
        <v>30</v>
      </c>
      <c r="AH9" s="3" t="s">
        <v>12</v>
      </c>
      <c r="AI9" s="4" t="s">
        <v>102</v>
      </c>
      <c r="AJ9" s="3" t="s">
        <v>12</v>
      </c>
      <c r="AK9" s="4" t="s">
        <v>52</v>
      </c>
      <c r="AL9" s="3" t="s">
        <v>53</v>
      </c>
      <c r="AM9" s="4" t="s">
        <v>104</v>
      </c>
      <c r="AN9" s="3" t="s">
        <v>103</v>
      </c>
      <c r="AO9" s="3"/>
      <c r="AP9" s="3"/>
      <c r="AQ9" s="3"/>
      <c r="AR9" s="3"/>
      <c r="AS9" s="3"/>
      <c r="AT9" s="3"/>
      <c r="AU9" s="3"/>
      <c r="AV9" s="3"/>
      <c r="AW9" s="21">
        <v>20000000000</v>
      </c>
      <c r="AX9" s="5" t="s">
        <v>46</v>
      </c>
      <c r="AY9" s="23">
        <f t="shared" si="0"/>
        <v>20000000000</v>
      </c>
      <c r="AZ9" s="5" t="s">
        <v>11</v>
      </c>
      <c r="BA9" s="23">
        <f t="shared" si="1"/>
        <v>0</v>
      </c>
      <c r="BB9" s="5" t="s">
        <v>11</v>
      </c>
      <c r="BC9" s="23">
        <f t="shared" si="2"/>
        <v>0</v>
      </c>
      <c r="BD9" s="41"/>
    </row>
    <row r="10" spans="1:56" ht="26.25">
      <c r="A10" s="40">
        <v>9</v>
      </c>
      <c r="B10" s="56">
        <v>942</v>
      </c>
      <c r="C10" s="56">
        <v>2020</v>
      </c>
      <c r="D10" s="13">
        <v>46082</v>
      </c>
      <c r="E10" s="13">
        <v>43191</v>
      </c>
      <c r="F10" s="16" t="s">
        <v>4</v>
      </c>
      <c r="G10" s="2" t="s">
        <v>23</v>
      </c>
      <c r="H10" s="1" t="s">
        <v>101</v>
      </c>
      <c r="I10" s="1" t="s">
        <v>27</v>
      </c>
      <c r="J10" s="1" t="s">
        <v>29</v>
      </c>
      <c r="K10" s="1" t="s">
        <v>30</v>
      </c>
      <c r="L10" s="2" t="s">
        <v>12</v>
      </c>
      <c r="M10" s="1" t="s">
        <v>31</v>
      </c>
      <c r="N10" s="2" t="s">
        <v>12</v>
      </c>
      <c r="O10" s="1" t="s">
        <v>32</v>
      </c>
      <c r="P10" s="2" t="s">
        <v>18</v>
      </c>
      <c r="Q10" s="2" t="s">
        <v>20</v>
      </c>
      <c r="R10" s="2" t="s">
        <v>19</v>
      </c>
      <c r="S10" s="2"/>
      <c r="T10" s="2"/>
      <c r="U10" s="1"/>
      <c r="V10" s="2"/>
      <c r="W10" s="1"/>
      <c r="X10" s="2"/>
      <c r="Y10" s="2"/>
      <c r="Z10" s="2"/>
      <c r="AA10" s="18">
        <v>452950000000</v>
      </c>
      <c r="AB10" s="19" t="s">
        <v>5</v>
      </c>
      <c r="AC10" s="3" t="s">
        <v>35</v>
      </c>
      <c r="AD10" s="4" t="s">
        <v>334</v>
      </c>
      <c r="AE10" s="4" t="s">
        <v>27</v>
      </c>
      <c r="AF10" s="4" t="s">
        <v>29</v>
      </c>
      <c r="AG10" s="4" t="s">
        <v>30</v>
      </c>
      <c r="AH10" s="3" t="s">
        <v>12</v>
      </c>
      <c r="AI10" s="4" t="s">
        <v>39</v>
      </c>
      <c r="AJ10" s="3" t="s">
        <v>40</v>
      </c>
      <c r="AK10" s="4" t="s">
        <v>41</v>
      </c>
      <c r="AL10" s="3" t="s">
        <v>18</v>
      </c>
      <c r="AM10" s="4" t="s">
        <v>42</v>
      </c>
      <c r="AN10" s="3" t="s">
        <v>43</v>
      </c>
      <c r="AO10" s="3"/>
      <c r="AP10" s="3"/>
      <c r="AQ10" s="3"/>
      <c r="AR10" s="3"/>
      <c r="AS10" s="3"/>
      <c r="AT10" s="3"/>
      <c r="AU10" s="3"/>
      <c r="AV10" s="3"/>
      <c r="AW10" s="21">
        <v>222950000000</v>
      </c>
      <c r="AX10" s="5" t="s">
        <v>46</v>
      </c>
      <c r="AY10" s="23">
        <f t="shared" si="0"/>
        <v>222950000000</v>
      </c>
      <c r="AZ10" s="5" t="s">
        <v>11</v>
      </c>
      <c r="BA10" s="23">
        <f t="shared" si="1"/>
        <v>0</v>
      </c>
      <c r="BB10" s="5" t="s">
        <v>11</v>
      </c>
      <c r="BC10" s="23">
        <f t="shared" si="2"/>
        <v>0</v>
      </c>
      <c r="BD10" s="41"/>
    </row>
    <row r="11" spans="1:56" ht="26.25">
      <c r="A11" s="40">
        <v>10</v>
      </c>
      <c r="B11" s="56">
        <v>942</v>
      </c>
      <c r="C11" s="56">
        <v>2020</v>
      </c>
      <c r="D11" s="13">
        <v>46082</v>
      </c>
      <c r="E11" s="13">
        <v>43191</v>
      </c>
      <c r="F11" s="16" t="s">
        <v>4</v>
      </c>
      <c r="G11" s="2"/>
      <c r="H11" s="1" t="s">
        <v>101</v>
      </c>
      <c r="I11" s="1" t="s">
        <v>27</v>
      </c>
      <c r="J11" s="1" t="s">
        <v>29</v>
      </c>
      <c r="K11" s="1" t="s">
        <v>30</v>
      </c>
      <c r="L11" s="2" t="s">
        <v>53</v>
      </c>
      <c r="M11" s="1" t="s">
        <v>31</v>
      </c>
      <c r="N11" s="2" t="s">
        <v>53</v>
      </c>
      <c r="O11" s="1" t="s">
        <v>32</v>
      </c>
      <c r="P11" s="2" t="s">
        <v>37</v>
      </c>
      <c r="Q11" s="2" t="s">
        <v>20</v>
      </c>
      <c r="R11" s="2" t="s">
        <v>74</v>
      </c>
      <c r="S11" s="2"/>
      <c r="T11" s="2"/>
      <c r="U11" s="1"/>
      <c r="V11" s="2"/>
      <c r="W11" s="1"/>
      <c r="X11" s="2"/>
      <c r="Y11" s="2"/>
      <c r="Z11" s="2"/>
      <c r="AA11" s="18">
        <v>452950000000</v>
      </c>
      <c r="AB11" s="19" t="s">
        <v>6</v>
      </c>
      <c r="AC11" s="3" t="s">
        <v>47</v>
      </c>
      <c r="AD11" s="4"/>
      <c r="AE11" s="4" t="s">
        <v>27</v>
      </c>
      <c r="AF11" s="4" t="s">
        <v>29</v>
      </c>
      <c r="AG11" s="4" t="s">
        <v>36</v>
      </c>
      <c r="AH11" s="3" t="s">
        <v>37</v>
      </c>
      <c r="AI11" s="4" t="s">
        <v>105</v>
      </c>
      <c r="AJ11" s="3" t="s">
        <v>18</v>
      </c>
      <c r="AK11" s="4"/>
      <c r="AL11" s="3"/>
      <c r="AM11" s="4"/>
      <c r="AN11" s="3"/>
      <c r="AO11" s="3"/>
      <c r="AP11" s="3"/>
      <c r="AQ11" s="3"/>
      <c r="AR11" s="3"/>
      <c r="AS11" s="3"/>
      <c r="AT11" s="3"/>
      <c r="AU11" s="3"/>
      <c r="AV11" s="3"/>
      <c r="AW11" s="21">
        <v>1500000000</v>
      </c>
      <c r="AX11" s="5" t="s">
        <v>46</v>
      </c>
      <c r="AY11" s="23">
        <f t="shared" si="0"/>
        <v>1500000000</v>
      </c>
      <c r="AZ11" s="5" t="s">
        <v>11</v>
      </c>
      <c r="BA11" s="23">
        <f t="shared" si="1"/>
        <v>0</v>
      </c>
      <c r="BB11" s="5" t="s">
        <v>11</v>
      </c>
      <c r="BC11" s="23">
        <f t="shared" si="2"/>
        <v>0</v>
      </c>
      <c r="BD11" s="41"/>
    </row>
    <row r="12" spans="1:56" ht="26.25">
      <c r="A12" s="40">
        <v>11</v>
      </c>
      <c r="B12" s="56">
        <v>942</v>
      </c>
      <c r="C12" s="56">
        <v>2020</v>
      </c>
      <c r="D12" s="13">
        <v>46082</v>
      </c>
      <c r="E12" s="13">
        <v>43191</v>
      </c>
      <c r="F12" s="16" t="s">
        <v>4</v>
      </c>
      <c r="G12" s="2"/>
      <c r="H12" s="1" t="s">
        <v>101</v>
      </c>
      <c r="I12" s="1" t="s">
        <v>27</v>
      </c>
      <c r="J12" s="1" t="s">
        <v>29</v>
      </c>
      <c r="K12" s="1" t="s">
        <v>30</v>
      </c>
      <c r="L12" s="2" t="s">
        <v>111</v>
      </c>
      <c r="M12" s="1" t="s">
        <v>31</v>
      </c>
      <c r="N12" s="2" t="s">
        <v>111</v>
      </c>
      <c r="O12" s="1" t="s">
        <v>32</v>
      </c>
      <c r="P12" s="2" t="s">
        <v>12</v>
      </c>
      <c r="Q12" s="2" t="s">
        <v>20</v>
      </c>
      <c r="R12" s="2" t="s">
        <v>87</v>
      </c>
      <c r="S12" s="2"/>
      <c r="T12" s="2"/>
      <c r="U12" s="1"/>
      <c r="V12" s="2"/>
      <c r="W12" s="1"/>
      <c r="X12" s="2"/>
      <c r="Y12" s="2"/>
      <c r="Z12" s="2"/>
      <c r="AA12" s="18">
        <v>452950000000</v>
      </c>
      <c r="AB12" s="19" t="s">
        <v>6</v>
      </c>
      <c r="AC12" s="3" t="s">
        <v>47</v>
      </c>
      <c r="AD12" s="4"/>
      <c r="AE12" s="4" t="s">
        <v>27</v>
      </c>
      <c r="AF12" s="4" t="s">
        <v>29</v>
      </c>
      <c r="AG12" s="4" t="s">
        <v>36</v>
      </c>
      <c r="AH12" s="3" t="s">
        <v>37</v>
      </c>
      <c r="AI12" s="4" t="s">
        <v>38</v>
      </c>
      <c r="AJ12" s="3" t="s">
        <v>37</v>
      </c>
      <c r="AK12" s="4"/>
      <c r="AL12" s="3"/>
      <c r="AM12" s="4"/>
      <c r="AN12" s="3"/>
      <c r="AO12" s="3"/>
      <c r="AP12" s="3"/>
      <c r="AQ12" s="3"/>
      <c r="AR12" s="3"/>
      <c r="AS12" s="3"/>
      <c r="AT12" s="3"/>
      <c r="AU12" s="3"/>
      <c r="AV12" s="3"/>
      <c r="AW12" s="21">
        <v>8500000000</v>
      </c>
      <c r="AX12" s="5" t="s">
        <v>46</v>
      </c>
      <c r="AY12" s="23">
        <f t="shared" si="0"/>
        <v>8500000000</v>
      </c>
      <c r="AZ12" s="5" t="s">
        <v>11</v>
      </c>
      <c r="BA12" s="23">
        <f t="shared" si="1"/>
        <v>0</v>
      </c>
      <c r="BB12" s="5" t="s">
        <v>11</v>
      </c>
      <c r="BC12" s="23">
        <f t="shared" si="2"/>
        <v>0</v>
      </c>
      <c r="BD12" s="41"/>
    </row>
    <row r="13" spans="1:56" ht="26.25">
      <c r="A13" s="40">
        <v>12</v>
      </c>
      <c r="B13" s="56">
        <v>942</v>
      </c>
      <c r="C13" s="56">
        <v>2020</v>
      </c>
      <c r="D13" s="13">
        <v>46082</v>
      </c>
      <c r="E13" s="13">
        <v>43191</v>
      </c>
      <c r="F13" s="16" t="s">
        <v>4</v>
      </c>
      <c r="G13" s="2"/>
      <c r="H13" s="1" t="s">
        <v>101</v>
      </c>
      <c r="I13" s="1" t="s">
        <v>27</v>
      </c>
      <c r="J13" s="1" t="s">
        <v>29</v>
      </c>
      <c r="K13" s="1" t="s">
        <v>30</v>
      </c>
      <c r="L13" s="2" t="s">
        <v>112</v>
      </c>
      <c r="M13" s="1" t="s">
        <v>31</v>
      </c>
      <c r="N13" s="2" t="s">
        <v>112</v>
      </c>
      <c r="O13" s="1" t="s">
        <v>32</v>
      </c>
      <c r="P13" s="2" t="s">
        <v>53</v>
      </c>
      <c r="Q13" s="2" t="s">
        <v>20</v>
      </c>
      <c r="R13" s="2" t="s">
        <v>90</v>
      </c>
      <c r="S13" s="2"/>
      <c r="T13" s="2"/>
      <c r="U13" s="1"/>
      <c r="V13" s="2"/>
      <c r="W13" s="1"/>
      <c r="X13" s="2"/>
      <c r="Y13" s="2"/>
      <c r="Z13" s="2"/>
      <c r="AA13" s="18">
        <v>452950000000</v>
      </c>
      <c r="AB13" s="19" t="s">
        <v>107</v>
      </c>
      <c r="AC13" s="3" t="s">
        <v>106</v>
      </c>
      <c r="AD13" s="4"/>
      <c r="AE13" s="4" t="s">
        <v>27</v>
      </c>
      <c r="AF13" s="4" t="s">
        <v>29</v>
      </c>
      <c r="AG13" s="4" t="s">
        <v>30</v>
      </c>
      <c r="AH13" s="3" t="s">
        <v>12</v>
      </c>
      <c r="AI13" s="4" t="s">
        <v>108</v>
      </c>
      <c r="AJ13" s="3" t="s">
        <v>12</v>
      </c>
      <c r="AK13" s="4" t="s">
        <v>52</v>
      </c>
      <c r="AL13" s="3" t="s">
        <v>53</v>
      </c>
      <c r="AM13" s="4" t="s">
        <v>110</v>
      </c>
      <c r="AN13" s="3" t="s">
        <v>109</v>
      </c>
      <c r="AO13" s="3"/>
      <c r="AP13" s="3"/>
      <c r="AQ13" s="3"/>
      <c r="AR13" s="3"/>
      <c r="AS13" s="3"/>
      <c r="AT13" s="3"/>
      <c r="AU13" s="3"/>
      <c r="AV13" s="3"/>
      <c r="AW13" s="21">
        <v>200000000000</v>
      </c>
      <c r="AX13" s="5" t="s">
        <v>46</v>
      </c>
      <c r="AY13" s="23">
        <f t="shared" si="0"/>
        <v>200000000000</v>
      </c>
      <c r="AZ13" s="5" t="s">
        <v>11</v>
      </c>
      <c r="BA13" s="23">
        <f t="shared" si="1"/>
        <v>0</v>
      </c>
      <c r="BB13" s="5" t="s">
        <v>11</v>
      </c>
      <c r="BC13" s="23">
        <f t="shared" si="2"/>
        <v>0</v>
      </c>
      <c r="BD13" s="41"/>
    </row>
    <row r="14" spans="1:56" ht="26.25">
      <c r="A14" s="40">
        <v>13</v>
      </c>
      <c r="B14" s="56">
        <v>943</v>
      </c>
      <c r="C14" s="56">
        <v>2020</v>
      </c>
      <c r="D14" s="13">
        <v>46082</v>
      </c>
      <c r="E14" s="13">
        <v>43191</v>
      </c>
      <c r="F14" s="16" t="s">
        <v>4</v>
      </c>
      <c r="G14" s="2" t="s">
        <v>23</v>
      </c>
      <c r="H14" s="1" t="s">
        <v>101</v>
      </c>
      <c r="I14" s="1" t="s">
        <v>27</v>
      </c>
      <c r="J14" s="1" t="s">
        <v>29</v>
      </c>
      <c r="K14" s="1" t="s">
        <v>30</v>
      </c>
      <c r="L14" s="2" t="s">
        <v>12</v>
      </c>
      <c r="M14" s="1" t="s">
        <v>31</v>
      </c>
      <c r="N14" s="2" t="s">
        <v>12</v>
      </c>
      <c r="O14" s="1" t="s">
        <v>32</v>
      </c>
      <c r="P14" s="2" t="s">
        <v>18</v>
      </c>
      <c r="Q14" s="2" t="s">
        <v>20</v>
      </c>
      <c r="R14" s="2" t="s">
        <v>19</v>
      </c>
      <c r="S14" s="2"/>
      <c r="T14" s="2"/>
      <c r="U14" s="1"/>
      <c r="V14" s="2"/>
      <c r="W14" s="1"/>
      <c r="X14" s="2"/>
      <c r="Y14" s="2"/>
      <c r="Z14" s="2"/>
      <c r="AA14" s="18">
        <v>16000000000</v>
      </c>
      <c r="AB14" s="19" t="s">
        <v>7</v>
      </c>
      <c r="AC14" s="3" t="s">
        <v>114</v>
      </c>
      <c r="AD14" s="4" t="s">
        <v>115</v>
      </c>
      <c r="AE14" s="4" t="s">
        <v>27</v>
      </c>
      <c r="AF14" s="4" t="s">
        <v>29</v>
      </c>
      <c r="AG14" s="4" t="s">
        <v>30</v>
      </c>
      <c r="AH14" s="3" t="s">
        <v>12</v>
      </c>
      <c r="AI14" s="4" t="s">
        <v>31</v>
      </c>
      <c r="AJ14" s="3" t="s">
        <v>12</v>
      </c>
      <c r="AK14" s="4" t="s">
        <v>52</v>
      </c>
      <c r="AL14" s="3" t="s">
        <v>53</v>
      </c>
      <c r="AM14" s="4" t="s">
        <v>54</v>
      </c>
      <c r="AN14" s="3" t="s">
        <v>55</v>
      </c>
      <c r="AO14" s="3"/>
      <c r="AP14" s="3"/>
      <c r="AQ14" s="3"/>
      <c r="AR14" s="3"/>
      <c r="AS14" s="3"/>
      <c r="AT14" s="3"/>
      <c r="AU14" s="3"/>
      <c r="AV14" s="3"/>
      <c r="AW14" s="21">
        <v>16000000000</v>
      </c>
      <c r="AX14" s="5" t="s">
        <v>11</v>
      </c>
      <c r="AY14" s="23">
        <f t="shared" si="0"/>
        <v>0</v>
      </c>
      <c r="AZ14" s="5" t="s">
        <v>11</v>
      </c>
      <c r="BA14" s="23">
        <f t="shared" si="1"/>
        <v>0</v>
      </c>
      <c r="BB14" s="5" t="s">
        <v>11</v>
      </c>
      <c r="BC14" s="23">
        <f t="shared" si="2"/>
        <v>0</v>
      </c>
      <c r="BD14" s="41"/>
    </row>
    <row r="15" spans="1:56" ht="26.25">
      <c r="A15" s="40">
        <v>14</v>
      </c>
      <c r="B15" s="56">
        <v>950</v>
      </c>
      <c r="C15" s="56">
        <v>2020</v>
      </c>
      <c r="D15" s="13">
        <v>11018</v>
      </c>
      <c r="E15" s="13">
        <v>43191</v>
      </c>
      <c r="F15" s="16" t="s">
        <v>4</v>
      </c>
      <c r="G15" s="2" t="s">
        <v>23</v>
      </c>
      <c r="H15" s="1" t="s">
        <v>101</v>
      </c>
      <c r="I15" s="1" t="s">
        <v>70</v>
      </c>
      <c r="J15" s="1" t="s">
        <v>71</v>
      </c>
      <c r="K15" s="1"/>
      <c r="L15" s="2"/>
      <c r="M15" s="1"/>
      <c r="N15" s="2"/>
      <c r="O15" s="1"/>
      <c r="P15" s="2"/>
      <c r="Q15" s="2"/>
      <c r="R15" s="2"/>
      <c r="S15" s="2"/>
      <c r="T15" s="2"/>
      <c r="U15" s="1" t="s">
        <v>72</v>
      </c>
      <c r="V15" s="2" t="s">
        <v>86</v>
      </c>
      <c r="W15" s="1" t="s">
        <v>117</v>
      </c>
      <c r="X15" s="2" t="s">
        <v>74</v>
      </c>
      <c r="Y15" s="2" t="s">
        <v>76</v>
      </c>
      <c r="Z15" s="2" t="s">
        <v>75</v>
      </c>
      <c r="AA15" s="18">
        <v>120000000000</v>
      </c>
      <c r="AB15" s="19" t="s">
        <v>8</v>
      </c>
      <c r="AC15" s="3" t="s">
        <v>118</v>
      </c>
      <c r="AD15" s="4" t="s">
        <v>119</v>
      </c>
      <c r="AE15" s="4" t="s">
        <v>70</v>
      </c>
      <c r="AF15" s="4" t="s">
        <v>71</v>
      </c>
      <c r="AG15" s="4"/>
      <c r="AH15" s="3"/>
      <c r="AI15" s="4"/>
      <c r="AJ15" s="3"/>
      <c r="AK15" s="4"/>
      <c r="AL15" s="3"/>
      <c r="AM15" s="4"/>
      <c r="AN15" s="3"/>
      <c r="AO15" s="3"/>
      <c r="AP15" s="3"/>
      <c r="AQ15" s="3" t="s">
        <v>120</v>
      </c>
      <c r="AR15" s="3" t="s">
        <v>118</v>
      </c>
      <c r="AS15" s="3" t="s">
        <v>122</v>
      </c>
      <c r="AT15" s="3" t="s">
        <v>121</v>
      </c>
      <c r="AU15" s="3" t="s">
        <v>124</v>
      </c>
      <c r="AV15" s="3" t="s">
        <v>123</v>
      </c>
      <c r="AW15" s="21">
        <v>120000000000</v>
      </c>
      <c r="AX15" s="5" t="s">
        <v>11</v>
      </c>
      <c r="AY15" s="23">
        <f t="shared" si="0"/>
        <v>0</v>
      </c>
      <c r="AZ15" s="5" t="s">
        <v>11</v>
      </c>
      <c r="BA15" s="23">
        <f t="shared" si="1"/>
        <v>0</v>
      </c>
      <c r="BB15" s="5" t="s">
        <v>11</v>
      </c>
      <c r="BC15" s="23">
        <f t="shared" si="2"/>
        <v>0</v>
      </c>
      <c r="BD15" s="41" t="s">
        <v>206</v>
      </c>
    </row>
    <row r="16" spans="1:56" ht="26.25">
      <c r="A16" s="40">
        <v>15</v>
      </c>
      <c r="B16" s="56">
        <v>994</v>
      </c>
      <c r="C16" s="56">
        <v>2020</v>
      </c>
      <c r="D16" s="13">
        <v>39539</v>
      </c>
      <c r="E16" s="13">
        <v>43191</v>
      </c>
      <c r="F16" s="16" t="s">
        <v>4</v>
      </c>
      <c r="G16" s="2" t="s">
        <v>23</v>
      </c>
      <c r="H16" s="1" t="s">
        <v>101</v>
      </c>
      <c r="I16" s="1" t="s">
        <v>27</v>
      </c>
      <c r="J16" s="1" t="s">
        <v>125</v>
      </c>
      <c r="K16" s="1" t="s">
        <v>30</v>
      </c>
      <c r="L16" s="2" t="s">
        <v>12</v>
      </c>
      <c r="M16" s="1" t="s">
        <v>31</v>
      </c>
      <c r="N16" s="2" t="s">
        <v>12</v>
      </c>
      <c r="O16" s="1" t="s">
        <v>32</v>
      </c>
      <c r="P16" s="2" t="s">
        <v>18</v>
      </c>
      <c r="Q16" s="2" t="s">
        <v>3</v>
      </c>
      <c r="R16" s="2" t="s">
        <v>126</v>
      </c>
      <c r="S16" s="2"/>
      <c r="T16" s="2"/>
      <c r="U16" s="1"/>
      <c r="V16" s="2"/>
      <c r="W16" s="1"/>
      <c r="X16" s="2"/>
      <c r="Y16" s="2"/>
      <c r="Z16" s="2"/>
      <c r="AA16" s="18">
        <v>347000000000</v>
      </c>
      <c r="AB16" s="19" t="s">
        <v>5</v>
      </c>
      <c r="AC16" s="3" t="s">
        <v>35</v>
      </c>
      <c r="AD16" s="4" t="s">
        <v>334</v>
      </c>
      <c r="AE16" s="4" t="s">
        <v>27</v>
      </c>
      <c r="AF16" s="4" t="s">
        <v>125</v>
      </c>
      <c r="AG16" s="4" t="s">
        <v>30</v>
      </c>
      <c r="AH16" s="3" t="s">
        <v>12</v>
      </c>
      <c r="AI16" s="4" t="s">
        <v>39</v>
      </c>
      <c r="AJ16" s="3" t="s">
        <v>40</v>
      </c>
      <c r="AK16" s="4" t="s">
        <v>41</v>
      </c>
      <c r="AL16" s="3" t="s">
        <v>18</v>
      </c>
      <c r="AM16" s="4" t="s">
        <v>42</v>
      </c>
      <c r="AN16" s="3" t="s">
        <v>43</v>
      </c>
      <c r="AO16" s="3"/>
      <c r="AP16" s="3"/>
      <c r="AQ16" s="3"/>
      <c r="AR16" s="3"/>
      <c r="AS16" s="3"/>
      <c r="AT16" s="3"/>
      <c r="AU16" s="3"/>
      <c r="AV16" s="3"/>
      <c r="AW16" s="21">
        <v>297000000000</v>
      </c>
      <c r="AX16" s="5" t="s">
        <v>46</v>
      </c>
      <c r="AY16" s="23">
        <f t="shared" si="0"/>
        <v>297000000000</v>
      </c>
      <c r="AZ16" s="5" t="s">
        <v>11</v>
      </c>
      <c r="BA16" s="23">
        <f t="shared" si="1"/>
        <v>0</v>
      </c>
      <c r="BB16" s="5" t="s">
        <v>46</v>
      </c>
      <c r="BC16" s="23">
        <f t="shared" si="2"/>
        <v>297000000000</v>
      </c>
      <c r="BD16" s="41"/>
    </row>
    <row r="17" spans="1:56" ht="26.25">
      <c r="A17" s="40">
        <v>16</v>
      </c>
      <c r="B17" s="56">
        <v>994</v>
      </c>
      <c r="C17" s="56">
        <v>2020</v>
      </c>
      <c r="D17" s="13">
        <v>39539</v>
      </c>
      <c r="E17" s="13">
        <v>43191</v>
      </c>
      <c r="F17" s="16" t="s">
        <v>4</v>
      </c>
      <c r="G17" s="2" t="s">
        <v>23</v>
      </c>
      <c r="H17" s="1" t="s">
        <v>101</v>
      </c>
      <c r="I17" s="1" t="s">
        <v>27</v>
      </c>
      <c r="J17" s="1" t="s">
        <v>125</v>
      </c>
      <c r="K17" s="1" t="s">
        <v>30</v>
      </c>
      <c r="L17" s="2" t="s">
        <v>12</v>
      </c>
      <c r="M17" s="1" t="s">
        <v>31</v>
      </c>
      <c r="N17" s="2" t="s">
        <v>12</v>
      </c>
      <c r="O17" s="1" t="s">
        <v>32</v>
      </c>
      <c r="P17" s="2" t="s">
        <v>18</v>
      </c>
      <c r="Q17" s="2" t="s">
        <v>3</v>
      </c>
      <c r="R17" s="2" t="s">
        <v>126</v>
      </c>
      <c r="S17" s="2"/>
      <c r="T17" s="2"/>
      <c r="U17" s="1"/>
      <c r="V17" s="2"/>
      <c r="W17" s="1"/>
      <c r="X17" s="2"/>
      <c r="Y17" s="2"/>
      <c r="Z17" s="2"/>
      <c r="AA17" s="18">
        <v>347000000000</v>
      </c>
      <c r="AB17" s="19" t="s">
        <v>1</v>
      </c>
      <c r="AC17" s="3" t="s">
        <v>129</v>
      </c>
      <c r="AD17" s="4" t="s">
        <v>130</v>
      </c>
      <c r="AE17" s="4" t="s">
        <v>27</v>
      </c>
      <c r="AF17" s="4" t="s">
        <v>131</v>
      </c>
      <c r="AG17" s="4" t="s">
        <v>30</v>
      </c>
      <c r="AH17" s="3" t="s">
        <v>12</v>
      </c>
      <c r="AI17" s="4" t="s">
        <v>31</v>
      </c>
      <c r="AJ17" s="3" t="s">
        <v>12</v>
      </c>
      <c r="AK17" s="4" t="s">
        <v>32</v>
      </c>
      <c r="AL17" s="3" t="s">
        <v>18</v>
      </c>
      <c r="AM17" s="4" t="s">
        <v>3</v>
      </c>
      <c r="AN17" s="3" t="s">
        <v>126</v>
      </c>
      <c r="AO17" s="3"/>
      <c r="AP17" s="3"/>
      <c r="AQ17" s="3"/>
      <c r="AR17" s="3"/>
      <c r="AS17" s="3"/>
      <c r="AT17" s="3"/>
      <c r="AU17" s="3"/>
      <c r="AV17" s="3"/>
      <c r="AW17" s="21">
        <v>50000000000</v>
      </c>
      <c r="AX17" s="5" t="s">
        <v>11</v>
      </c>
      <c r="AY17" s="23">
        <f t="shared" si="0"/>
        <v>0</v>
      </c>
      <c r="AZ17" s="5" t="s">
        <v>11</v>
      </c>
      <c r="BA17" s="23">
        <f t="shared" si="1"/>
        <v>0</v>
      </c>
      <c r="BB17" s="5" t="s">
        <v>46</v>
      </c>
      <c r="BC17" s="23">
        <f t="shared" si="2"/>
        <v>50000000000</v>
      </c>
      <c r="BD17" s="41"/>
    </row>
    <row r="18" spans="1:56" ht="26.25">
      <c r="A18" s="40">
        <v>17</v>
      </c>
      <c r="B18" s="56">
        <v>1002</v>
      </c>
      <c r="C18" s="56">
        <v>2020</v>
      </c>
      <c r="D18" s="13">
        <v>40269</v>
      </c>
      <c r="E18" s="13">
        <v>43191</v>
      </c>
      <c r="F18" s="16" t="s">
        <v>4</v>
      </c>
      <c r="G18" s="2" t="s">
        <v>23</v>
      </c>
      <c r="H18" s="1" t="s">
        <v>101</v>
      </c>
      <c r="I18" s="1" t="s">
        <v>27</v>
      </c>
      <c r="J18" s="1" t="s">
        <v>125</v>
      </c>
      <c r="K18" s="1" t="s">
        <v>30</v>
      </c>
      <c r="L18" s="2" t="s">
        <v>12</v>
      </c>
      <c r="M18" s="1" t="s">
        <v>31</v>
      </c>
      <c r="N18" s="2" t="s">
        <v>12</v>
      </c>
      <c r="O18" s="1" t="s">
        <v>32</v>
      </c>
      <c r="P18" s="2" t="s">
        <v>18</v>
      </c>
      <c r="Q18" s="2" t="s">
        <v>3</v>
      </c>
      <c r="R18" s="2" t="s">
        <v>126</v>
      </c>
      <c r="S18" s="2"/>
      <c r="T18" s="2"/>
      <c r="U18" s="1"/>
      <c r="V18" s="2"/>
      <c r="W18" s="1"/>
      <c r="X18" s="2"/>
      <c r="Y18" s="2"/>
      <c r="Z18" s="2"/>
      <c r="AA18" s="18">
        <v>410352000000</v>
      </c>
      <c r="AB18" s="19" t="s">
        <v>107</v>
      </c>
      <c r="AC18" s="3" t="s">
        <v>106</v>
      </c>
      <c r="AD18" s="4"/>
      <c r="AE18" s="4" t="s">
        <v>27</v>
      </c>
      <c r="AF18" s="4" t="s">
        <v>125</v>
      </c>
      <c r="AG18" s="4" t="s">
        <v>30</v>
      </c>
      <c r="AH18" s="3" t="s">
        <v>12</v>
      </c>
      <c r="AI18" s="4" t="s">
        <v>31</v>
      </c>
      <c r="AJ18" s="3" t="s">
        <v>12</v>
      </c>
      <c r="AK18" s="4" t="s">
        <v>132</v>
      </c>
      <c r="AL18" s="3" t="s">
        <v>53</v>
      </c>
      <c r="AM18" s="4" t="s">
        <v>110</v>
      </c>
      <c r="AN18" s="3" t="s">
        <v>109</v>
      </c>
      <c r="AO18" s="3"/>
      <c r="AP18" s="3"/>
      <c r="AQ18" s="3"/>
      <c r="AR18" s="3"/>
      <c r="AS18" s="3"/>
      <c r="AT18" s="3"/>
      <c r="AU18" s="3"/>
      <c r="AV18" s="3"/>
      <c r="AW18" s="21">
        <v>410352000000</v>
      </c>
      <c r="AX18" s="5" t="s">
        <v>46</v>
      </c>
      <c r="AY18" s="23">
        <f t="shared" si="0"/>
        <v>410352000000</v>
      </c>
      <c r="AZ18" s="5" t="s">
        <v>11</v>
      </c>
      <c r="BA18" s="23">
        <f t="shared" si="1"/>
        <v>0</v>
      </c>
      <c r="BB18" s="5" t="s">
        <v>46</v>
      </c>
      <c r="BC18" s="23">
        <f t="shared" si="2"/>
        <v>410352000000</v>
      </c>
      <c r="BD18" s="41"/>
    </row>
    <row r="19" spans="1:56" ht="26.25">
      <c r="A19" s="40">
        <v>18</v>
      </c>
      <c r="B19" s="56">
        <v>1030</v>
      </c>
      <c r="C19" s="56">
        <v>2020</v>
      </c>
      <c r="D19" s="13">
        <v>44287</v>
      </c>
      <c r="E19" s="13">
        <v>45017</v>
      </c>
      <c r="F19" s="16" t="s">
        <v>4</v>
      </c>
      <c r="G19" s="2" t="s">
        <v>23</v>
      </c>
      <c r="H19" s="1" t="s">
        <v>101</v>
      </c>
      <c r="I19" s="1" t="s">
        <v>27</v>
      </c>
      <c r="J19" s="1" t="s">
        <v>125</v>
      </c>
      <c r="K19" s="1" t="s">
        <v>30</v>
      </c>
      <c r="L19" s="2" t="s">
        <v>12</v>
      </c>
      <c r="M19" s="1" t="s">
        <v>31</v>
      </c>
      <c r="N19" s="2" t="s">
        <v>12</v>
      </c>
      <c r="O19" s="1" t="s">
        <v>32</v>
      </c>
      <c r="P19" s="2" t="s">
        <v>18</v>
      </c>
      <c r="Q19" s="2" t="s">
        <v>3</v>
      </c>
      <c r="R19" s="2" t="s">
        <v>136</v>
      </c>
      <c r="S19" s="2"/>
      <c r="T19" s="2"/>
      <c r="U19" s="1"/>
      <c r="V19" s="2"/>
      <c r="W19" s="1"/>
      <c r="X19" s="2"/>
      <c r="Y19" s="2"/>
      <c r="Z19" s="2"/>
      <c r="AA19" s="18">
        <v>25431300000</v>
      </c>
      <c r="AB19" s="19" t="s">
        <v>139</v>
      </c>
      <c r="AC19" s="3" t="s">
        <v>116</v>
      </c>
      <c r="AD19" s="4"/>
      <c r="AE19" s="4" t="s">
        <v>27</v>
      </c>
      <c r="AF19" s="4" t="s">
        <v>125</v>
      </c>
      <c r="AG19" s="4" t="s">
        <v>36</v>
      </c>
      <c r="AH19" s="3" t="s">
        <v>37</v>
      </c>
      <c r="AI19" s="4" t="s">
        <v>105</v>
      </c>
      <c r="AJ19" s="3" t="s">
        <v>18</v>
      </c>
      <c r="AK19" s="4"/>
      <c r="AL19" s="3"/>
      <c r="AM19" s="4"/>
      <c r="AN19" s="3"/>
      <c r="AO19" s="3"/>
      <c r="AP19" s="3"/>
      <c r="AQ19" s="3"/>
      <c r="AR19" s="3"/>
      <c r="AS19" s="3"/>
      <c r="AT19" s="3"/>
      <c r="AU19" s="3"/>
      <c r="AV19" s="3"/>
      <c r="AW19" s="21">
        <v>16134966000</v>
      </c>
      <c r="AX19" s="5" t="s">
        <v>11</v>
      </c>
      <c r="AY19" s="23">
        <f t="shared" si="0"/>
        <v>0</v>
      </c>
      <c r="AZ19" s="5" t="s">
        <v>11</v>
      </c>
      <c r="BA19" s="23">
        <f t="shared" si="1"/>
        <v>0</v>
      </c>
      <c r="BB19" s="5" t="s">
        <v>46</v>
      </c>
      <c r="BC19" s="23">
        <f t="shared" si="2"/>
        <v>16134966000</v>
      </c>
      <c r="BD19" s="41"/>
    </row>
    <row r="20" spans="1:56" ht="26.25">
      <c r="A20" s="40">
        <v>19</v>
      </c>
      <c r="B20" s="56">
        <v>1030</v>
      </c>
      <c r="C20" s="56">
        <v>2020</v>
      </c>
      <c r="D20" s="13">
        <v>44287</v>
      </c>
      <c r="E20" s="13">
        <v>45017</v>
      </c>
      <c r="F20" s="16" t="s">
        <v>4</v>
      </c>
      <c r="G20" s="2" t="s">
        <v>23</v>
      </c>
      <c r="H20" s="1" t="s">
        <v>101</v>
      </c>
      <c r="I20" s="1" t="s">
        <v>27</v>
      </c>
      <c r="J20" s="1" t="s">
        <v>125</v>
      </c>
      <c r="K20" s="1" t="s">
        <v>30</v>
      </c>
      <c r="L20" s="2" t="s">
        <v>53</v>
      </c>
      <c r="M20" s="1" t="s">
        <v>31</v>
      </c>
      <c r="N20" s="2" t="s">
        <v>53</v>
      </c>
      <c r="O20" s="1" t="s">
        <v>32</v>
      </c>
      <c r="P20" s="2" t="s">
        <v>37</v>
      </c>
      <c r="Q20" s="2" t="s">
        <v>3</v>
      </c>
      <c r="R20" s="2" t="s">
        <v>137</v>
      </c>
      <c r="S20" s="2"/>
      <c r="T20" s="2"/>
      <c r="U20" s="1"/>
      <c r="V20" s="2"/>
      <c r="W20" s="1"/>
      <c r="X20" s="2"/>
      <c r="Y20" s="2"/>
      <c r="Z20" s="2"/>
      <c r="AA20" s="18">
        <v>25431300000</v>
      </c>
      <c r="AB20" s="19" t="s">
        <v>139</v>
      </c>
      <c r="AC20" s="3" t="s">
        <v>140</v>
      </c>
      <c r="AD20" s="4"/>
      <c r="AE20" s="4" t="s">
        <v>27</v>
      </c>
      <c r="AF20" s="4" t="s">
        <v>125</v>
      </c>
      <c r="AG20" s="4" t="s">
        <v>36</v>
      </c>
      <c r="AH20" s="3" t="s">
        <v>12</v>
      </c>
      <c r="AI20" s="4" t="s">
        <v>38</v>
      </c>
      <c r="AJ20" s="3" t="s">
        <v>37</v>
      </c>
      <c r="AK20" s="4"/>
      <c r="AL20" s="3"/>
      <c r="AM20" s="4"/>
      <c r="AN20" s="3"/>
      <c r="AO20" s="3"/>
      <c r="AP20" s="3"/>
      <c r="AQ20" s="3"/>
      <c r="AR20" s="3"/>
      <c r="AS20" s="3"/>
      <c r="AT20" s="3"/>
      <c r="AU20" s="3"/>
      <c r="AV20" s="3"/>
      <c r="AW20" s="21">
        <v>4236234000</v>
      </c>
      <c r="AX20" s="5" t="s">
        <v>11</v>
      </c>
      <c r="AY20" s="23">
        <f t="shared" si="0"/>
        <v>0</v>
      </c>
      <c r="AZ20" s="5" t="s">
        <v>11</v>
      </c>
      <c r="BA20" s="23">
        <f t="shared" si="1"/>
        <v>0</v>
      </c>
      <c r="BB20" s="5" t="s">
        <v>46</v>
      </c>
      <c r="BC20" s="23">
        <f t="shared" si="2"/>
        <v>4236234000</v>
      </c>
      <c r="BD20" s="41"/>
    </row>
    <row r="21" spans="1:56" ht="26.25">
      <c r="A21" s="40">
        <v>20</v>
      </c>
      <c r="B21" s="56">
        <v>1030</v>
      </c>
      <c r="C21" s="56">
        <v>2020</v>
      </c>
      <c r="D21" s="13">
        <v>44287</v>
      </c>
      <c r="E21" s="13">
        <v>45017</v>
      </c>
      <c r="F21" s="16" t="s">
        <v>4</v>
      </c>
      <c r="G21" s="2" t="s">
        <v>23</v>
      </c>
      <c r="H21" s="1" t="s">
        <v>101</v>
      </c>
      <c r="I21" s="1" t="s">
        <v>27</v>
      </c>
      <c r="J21" s="1" t="s">
        <v>125</v>
      </c>
      <c r="K21" s="1" t="s">
        <v>30</v>
      </c>
      <c r="L21" s="2" t="s">
        <v>111</v>
      </c>
      <c r="M21" s="1" t="s">
        <v>31</v>
      </c>
      <c r="N21" s="2" t="s">
        <v>111</v>
      </c>
      <c r="O21" s="1" t="s">
        <v>32</v>
      </c>
      <c r="P21" s="2" t="s">
        <v>12</v>
      </c>
      <c r="Q21" s="2" t="s">
        <v>3</v>
      </c>
      <c r="R21" s="2" t="s">
        <v>138</v>
      </c>
      <c r="S21" s="2"/>
      <c r="T21" s="2"/>
      <c r="U21" s="1"/>
      <c r="V21" s="2"/>
      <c r="W21" s="1"/>
      <c r="X21" s="2"/>
      <c r="Y21" s="2"/>
      <c r="Z21" s="2"/>
      <c r="AA21" s="18">
        <v>25431300000</v>
      </c>
      <c r="AB21" s="19" t="s">
        <v>142</v>
      </c>
      <c r="AC21" s="3" t="s">
        <v>141</v>
      </c>
      <c r="AD21" s="4"/>
      <c r="AE21" s="4" t="s">
        <v>27</v>
      </c>
      <c r="AF21" s="4" t="s">
        <v>125</v>
      </c>
      <c r="AG21" s="4" t="s">
        <v>36</v>
      </c>
      <c r="AH21" s="3" t="s">
        <v>37</v>
      </c>
      <c r="AI21" s="4" t="s">
        <v>38</v>
      </c>
      <c r="AJ21" s="3" t="s">
        <v>37</v>
      </c>
      <c r="AK21" s="4"/>
      <c r="AL21" s="3"/>
      <c r="AM21" s="4"/>
      <c r="AN21" s="3"/>
      <c r="AO21" s="3"/>
      <c r="AP21" s="3"/>
      <c r="AQ21" s="3"/>
      <c r="AR21" s="3"/>
      <c r="AS21" s="3"/>
      <c r="AT21" s="3"/>
      <c r="AU21" s="3"/>
      <c r="AV21" s="3"/>
      <c r="AW21" s="21">
        <v>5060100000</v>
      </c>
      <c r="AX21" s="5" t="s">
        <v>11</v>
      </c>
      <c r="AY21" s="23">
        <f t="shared" si="0"/>
        <v>0</v>
      </c>
      <c r="AZ21" s="5" t="s">
        <v>11</v>
      </c>
      <c r="BA21" s="23">
        <f t="shared" si="1"/>
        <v>0</v>
      </c>
      <c r="BB21" s="5" t="s">
        <v>46</v>
      </c>
      <c r="BC21" s="23">
        <f t="shared" si="2"/>
        <v>5060100000</v>
      </c>
      <c r="BD21" s="41"/>
    </row>
    <row r="22" spans="1:56" ht="26.25">
      <c r="A22" s="40">
        <v>21</v>
      </c>
      <c r="B22" s="56" t="s">
        <v>2</v>
      </c>
      <c r="C22" s="56">
        <v>2020</v>
      </c>
      <c r="D22" s="13">
        <v>39539</v>
      </c>
      <c r="E22" s="13">
        <v>46478</v>
      </c>
      <c r="F22" s="16" t="s">
        <v>144</v>
      </c>
      <c r="G22" s="2" t="s">
        <v>143</v>
      </c>
      <c r="H22" s="1"/>
      <c r="I22" s="1" t="s">
        <v>27</v>
      </c>
      <c r="J22" s="1"/>
      <c r="K22" s="1" t="s">
        <v>30</v>
      </c>
      <c r="L22" s="2" t="s">
        <v>12</v>
      </c>
      <c r="M22" s="1" t="s">
        <v>145</v>
      </c>
      <c r="N22" s="2" t="s">
        <v>37</v>
      </c>
      <c r="O22" s="1" t="s">
        <v>146</v>
      </c>
      <c r="P22" s="2" t="s">
        <v>37</v>
      </c>
      <c r="Q22" s="2" t="s">
        <v>147</v>
      </c>
      <c r="R22" s="7"/>
      <c r="S22" s="1" t="s">
        <v>148</v>
      </c>
      <c r="T22" s="7" t="s">
        <v>84</v>
      </c>
      <c r="U22" s="1"/>
      <c r="V22" s="2"/>
      <c r="W22" s="1"/>
      <c r="X22" s="2"/>
      <c r="Y22" s="2"/>
      <c r="Z22" s="2"/>
      <c r="AA22" s="18">
        <v>2000000000</v>
      </c>
      <c r="AB22" s="19" t="s">
        <v>151</v>
      </c>
      <c r="AC22" s="3" t="s">
        <v>143</v>
      </c>
      <c r="AD22" s="4"/>
      <c r="AE22" s="4" t="s">
        <v>27</v>
      </c>
      <c r="AF22" s="4"/>
      <c r="AG22" s="4" t="s">
        <v>30</v>
      </c>
      <c r="AH22" s="3" t="s">
        <v>12</v>
      </c>
      <c r="AI22" s="4" t="s">
        <v>152</v>
      </c>
      <c r="AJ22" s="3" t="s">
        <v>37</v>
      </c>
      <c r="AK22" s="4" t="s">
        <v>146</v>
      </c>
      <c r="AL22" s="3" t="s">
        <v>37</v>
      </c>
      <c r="AM22" s="4"/>
      <c r="AN22" s="3" t="s">
        <v>153</v>
      </c>
      <c r="AO22" s="3" t="s">
        <v>154</v>
      </c>
      <c r="AP22" s="3" t="s">
        <v>84</v>
      </c>
      <c r="AQ22" s="3"/>
      <c r="AR22" s="3"/>
      <c r="AS22" s="3"/>
      <c r="AT22" s="3"/>
      <c r="AU22" s="3"/>
      <c r="AV22" s="3"/>
      <c r="AW22" s="21">
        <v>2000000000</v>
      </c>
      <c r="AX22" s="5" t="s">
        <v>11</v>
      </c>
      <c r="AY22" s="23">
        <f t="shared" si="0"/>
        <v>0</v>
      </c>
      <c r="AZ22" s="5" t="s">
        <v>11</v>
      </c>
      <c r="BA22" s="23">
        <f t="shared" si="1"/>
        <v>0</v>
      </c>
      <c r="BB22" s="5" t="s">
        <v>11</v>
      </c>
      <c r="BC22" s="23">
        <f t="shared" si="2"/>
        <v>0</v>
      </c>
      <c r="BD22" s="41" t="s">
        <v>207</v>
      </c>
    </row>
    <row r="23" spans="1:56" ht="26.25">
      <c r="A23" s="40">
        <v>22</v>
      </c>
      <c r="B23" s="56" t="s">
        <v>2</v>
      </c>
      <c r="C23" s="56">
        <v>2020</v>
      </c>
      <c r="D23" s="13">
        <v>39539</v>
      </c>
      <c r="E23" s="13">
        <v>46478</v>
      </c>
      <c r="F23" s="16" t="s">
        <v>144</v>
      </c>
      <c r="G23" s="2" t="s">
        <v>143</v>
      </c>
      <c r="H23" s="1"/>
      <c r="I23" s="1" t="s">
        <v>27</v>
      </c>
      <c r="J23" s="1"/>
      <c r="K23" s="1" t="s">
        <v>30</v>
      </c>
      <c r="L23" s="2" t="s">
        <v>12</v>
      </c>
      <c r="M23" s="1" t="s">
        <v>145</v>
      </c>
      <c r="N23" s="2" t="s">
        <v>37</v>
      </c>
      <c r="O23" s="1" t="s">
        <v>146</v>
      </c>
      <c r="P23" s="2"/>
      <c r="Q23" s="2" t="s">
        <v>150</v>
      </c>
      <c r="R23" s="2"/>
      <c r="S23" s="2" t="s">
        <v>155</v>
      </c>
      <c r="T23" s="2" t="s">
        <v>84</v>
      </c>
      <c r="U23" s="1"/>
      <c r="V23" s="2"/>
      <c r="W23" s="1"/>
      <c r="X23" s="2"/>
      <c r="Y23" s="2"/>
      <c r="Z23" s="2"/>
      <c r="AA23" s="18">
        <v>5000000000</v>
      </c>
      <c r="AB23" s="19" t="s">
        <v>151</v>
      </c>
      <c r="AC23" s="3" t="s">
        <v>143</v>
      </c>
      <c r="AD23" s="4"/>
      <c r="AE23" s="4" t="s">
        <v>27</v>
      </c>
      <c r="AF23" s="4"/>
      <c r="AG23" s="4" t="s">
        <v>30</v>
      </c>
      <c r="AH23" s="3" t="s">
        <v>12</v>
      </c>
      <c r="AI23" s="4" t="s">
        <v>152</v>
      </c>
      <c r="AJ23" s="3" t="s">
        <v>37</v>
      </c>
      <c r="AK23" s="4" t="s">
        <v>146</v>
      </c>
      <c r="AL23" s="3" t="s">
        <v>37</v>
      </c>
      <c r="AM23" s="4"/>
      <c r="AN23" s="3" t="s">
        <v>153</v>
      </c>
      <c r="AO23" s="3" t="s">
        <v>154</v>
      </c>
      <c r="AP23" s="3" t="s">
        <v>84</v>
      </c>
      <c r="AQ23" s="3"/>
      <c r="AR23" s="3"/>
      <c r="AS23" s="3"/>
      <c r="AT23" s="3"/>
      <c r="AU23" s="3"/>
      <c r="AV23" s="3"/>
      <c r="AW23" s="21">
        <v>5000000000</v>
      </c>
      <c r="AX23" s="5" t="s">
        <v>11</v>
      </c>
      <c r="AY23" s="23">
        <f t="shared" si="0"/>
        <v>0</v>
      </c>
      <c r="AZ23" s="5" t="s">
        <v>11</v>
      </c>
      <c r="BA23" s="23">
        <f t="shared" si="1"/>
        <v>0</v>
      </c>
      <c r="BB23" s="5" t="s">
        <v>11</v>
      </c>
      <c r="BC23" s="23">
        <f t="shared" si="2"/>
        <v>0</v>
      </c>
      <c r="BD23" s="41" t="s">
        <v>207</v>
      </c>
    </row>
    <row r="24" spans="1:56" ht="26.25">
      <c r="A24" s="40">
        <v>23</v>
      </c>
      <c r="B24" s="56">
        <v>1063</v>
      </c>
      <c r="C24" s="56">
        <v>2020</v>
      </c>
      <c r="D24" s="13">
        <v>47209</v>
      </c>
      <c r="E24" s="13">
        <v>11049</v>
      </c>
      <c r="F24" s="16" t="s">
        <v>4</v>
      </c>
      <c r="G24" s="2" t="s">
        <v>89</v>
      </c>
      <c r="H24" s="1" t="s">
        <v>156</v>
      </c>
      <c r="I24" s="1" t="s">
        <v>27</v>
      </c>
      <c r="J24" s="1" t="s">
        <v>125</v>
      </c>
      <c r="K24" s="1" t="s">
        <v>30</v>
      </c>
      <c r="L24" s="2" t="s">
        <v>12</v>
      </c>
      <c r="M24" s="1" t="s">
        <v>31</v>
      </c>
      <c r="N24" s="2" t="s">
        <v>12</v>
      </c>
      <c r="O24" s="1" t="s">
        <v>32</v>
      </c>
      <c r="P24" s="2" t="s">
        <v>18</v>
      </c>
      <c r="Q24" s="2" t="s">
        <v>3</v>
      </c>
      <c r="R24" s="2" t="s">
        <v>126</v>
      </c>
      <c r="S24" s="2"/>
      <c r="T24" s="2"/>
      <c r="U24" s="1"/>
      <c r="V24" s="2"/>
      <c r="W24" s="1"/>
      <c r="X24" s="2"/>
      <c r="Y24" s="2"/>
      <c r="Z24" s="2"/>
      <c r="AA24" s="18">
        <v>346298000000</v>
      </c>
      <c r="AB24" s="19" t="s">
        <v>178</v>
      </c>
      <c r="AC24" s="3" t="s">
        <v>176</v>
      </c>
      <c r="AD24" s="4" t="s">
        <v>179</v>
      </c>
      <c r="AE24" s="4" t="s">
        <v>27</v>
      </c>
      <c r="AF24" s="4" t="s">
        <v>125</v>
      </c>
      <c r="AG24" s="4" t="s">
        <v>36</v>
      </c>
      <c r="AH24" s="3" t="s">
        <v>37</v>
      </c>
      <c r="AI24" s="4" t="s">
        <v>38</v>
      </c>
      <c r="AJ24" s="3" t="s">
        <v>37</v>
      </c>
      <c r="AK24" s="4"/>
      <c r="AL24" s="3"/>
      <c r="AM24" s="4"/>
      <c r="AN24" s="3"/>
      <c r="AO24" s="3"/>
      <c r="AP24" s="3"/>
      <c r="AQ24" s="3"/>
      <c r="AR24" s="3"/>
      <c r="AS24" s="3"/>
      <c r="AT24" s="3"/>
      <c r="AU24" s="3"/>
      <c r="AV24" s="3"/>
      <c r="AW24" s="21">
        <v>1400000000</v>
      </c>
      <c r="AX24" s="5" t="s">
        <v>11</v>
      </c>
      <c r="AY24" s="23">
        <f t="shared" si="0"/>
        <v>0</v>
      </c>
      <c r="AZ24" s="5" t="s">
        <v>11</v>
      </c>
      <c r="BA24" s="23">
        <f t="shared" si="1"/>
        <v>0</v>
      </c>
      <c r="BB24" s="5" t="s">
        <v>46</v>
      </c>
      <c r="BC24" s="23">
        <f t="shared" si="2"/>
        <v>1400000000</v>
      </c>
      <c r="BD24" s="41"/>
    </row>
    <row r="25" spans="1:56" ht="26.25">
      <c r="A25" s="40">
        <v>24</v>
      </c>
      <c r="B25" s="56">
        <v>1063</v>
      </c>
      <c r="C25" s="56">
        <v>2020</v>
      </c>
      <c r="D25" s="13">
        <v>47209</v>
      </c>
      <c r="E25" s="13">
        <v>11049</v>
      </c>
      <c r="F25" s="16" t="s">
        <v>4</v>
      </c>
      <c r="G25" s="2" t="s">
        <v>89</v>
      </c>
      <c r="H25" s="1" t="s">
        <v>156</v>
      </c>
      <c r="I25" s="1" t="s">
        <v>27</v>
      </c>
      <c r="J25" s="1" t="s">
        <v>125</v>
      </c>
      <c r="K25" s="1" t="s">
        <v>30</v>
      </c>
      <c r="L25" s="2" t="s">
        <v>12</v>
      </c>
      <c r="M25" s="1" t="s">
        <v>31</v>
      </c>
      <c r="N25" s="2" t="s">
        <v>12</v>
      </c>
      <c r="O25" s="1" t="s">
        <v>32</v>
      </c>
      <c r="P25" s="2" t="s">
        <v>18</v>
      </c>
      <c r="Q25" s="2" t="s">
        <v>3</v>
      </c>
      <c r="R25" s="2" t="s">
        <v>126</v>
      </c>
      <c r="S25" s="2"/>
      <c r="T25" s="2"/>
      <c r="U25" s="1"/>
      <c r="V25" s="2"/>
      <c r="W25" s="1"/>
      <c r="X25" s="2"/>
      <c r="Y25" s="2"/>
      <c r="Z25" s="2"/>
      <c r="AA25" s="18">
        <v>346298000000</v>
      </c>
      <c r="AB25" s="19" t="s">
        <v>178</v>
      </c>
      <c r="AC25" s="3" t="s">
        <v>176</v>
      </c>
      <c r="AD25" s="4" t="s">
        <v>180</v>
      </c>
      <c r="AE25" s="4" t="s">
        <v>27</v>
      </c>
      <c r="AF25" s="4" t="s">
        <v>125</v>
      </c>
      <c r="AG25" s="4" t="s">
        <v>36</v>
      </c>
      <c r="AH25" s="3" t="s">
        <v>37</v>
      </c>
      <c r="AI25" s="4" t="s">
        <v>105</v>
      </c>
      <c r="AJ25" s="3" t="s">
        <v>18</v>
      </c>
      <c r="AK25" s="4"/>
      <c r="AL25" s="3"/>
      <c r="AM25" s="4"/>
      <c r="AN25" s="3"/>
      <c r="AO25" s="3"/>
      <c r="AP25" s="3"/>
      <c r="AQ25" s="3"/>
      <c r="AR25" s="3"/>
      <c r="AS25" s="3"/>
      <c r="AT25" s="3"/>
      <c r="AU25" s="3"/>
      <c r="AV25" s="3"/>
      <c r="AW25" s="21">
        <v>8100000000</v>
      </c>
      <c r="AX25" s="5" t="s">
        <v>11</v>
      </c>
      <c r="AY25" s="23">
        <f t="shared" si="0"/>
        <v>0</v>
      </c>
      <c r="AZ25" s="5" t="s">
        <v>11</v>
      </c>
      <c r="BA25" s="23">
        <f t="shared" si="1"/>
        <v>0</v>
      </c>
      <c r="BB25" s="5" t="s">
        <v>46</v>
      </c>
      <c r="BC25" s="23">
        <f t="shared" si="2"/>
        <v>8100000000</v>
      </c>
      <c r="BD25" s="41"/>
    </row>
    <row r="26" spans="1:56" ht="26.25">
      <c r="A26" s="40">
        <v>25</v>
      </c>
      <c r="B26" s="56">
        <v>1063</v>
      </c>
      <c r="C26" s="56">
        <v>2020</v>
      </c>
      <c r="D26" s="13">
        <v>47209</v>
      </c>
      <c r="E26" s="13">
        <v>11049</v>
      </c>
      <c r="F26" s="16" t="s">
        <v>4</v>
      </c>
      <c r="G26" s="2" t="s">
        <v>157</v>
      </c>
      <c r="H26" s="1" t="s">
        <v>156</v>
      </c>
      <c r="I26" s="1" t="s">
        <v>27</v>
      </c>
      <c r="J26" s="1" t="s">
        <v>125</v>
      </c>
      <c r="K26" s="1" t="s">
        <v>30</v>
      </c>
      <c r="L26" s="2" t="s">
        <v>53</v>
      </c>
      <c r="M26" s="1" t="s">
        <v>31</v>
      </c>
      <c r="N26" s="2" t="s">
        <v>53</v>
      </c>
      <c r="O26" s="1" t="s">
        <v>32</v>
      </c>
      <c r="P26" s="2" t="s">
        <v>37</v>
      </c>
      <c r="Q26" s="2" t="s">
        <v>3</v>
      </c>
      <c r="R26" s="2" t="s">
        <v>150</v>
      </c>
      <c r="S26" s="2"/>
      <c r="T26" s="2"/>
      <c r="U26" s="1"/>
      <c r="V26" s="2"/>
      <c r="W26" s="1"/>
      <c r="X26" s="2"/>
      <c r="Y26" s="2"/>
      <c r="Z26" s="2"/>
      <c r="AA26" s="18">
        <v>346298000000</v>
      </c>
      <c r="AB26" s="19" t="s">
        <v>178</v>
      </c>
      <c r="AC26" s="3" t="s">
        <v>176</v>
      </c>
      <c r="AD26" s="4" t="s">
        <v>180</v>
      </c>
      <c r="AE26" s="4" t="s">
        <v>27</v>
      </c>
      <c r="AF26" s="4" t="s">
        <v>125</v>
      </c>
      <c r="AG26" s="4" t="s">
        <v>36</v>
      </c>
      <c r="AH26" s="3" t="s">
        <v>37</v>
      </c>
      <c r="AI26" s="4" t="s">
        <v>38</v>
      </c>
      <c r="AJ26" s="3" t="s">
        <v>37</v>
      </c>
      <c r="AK26" s="4"/>
      <c r="AL26" s="3"/>
      <c r="AM26" s="4"/>
      <c r="AN26" s="3"/>
      <c r="AO26" s="3"/>
      <c r="AP26" s="3"/>
      <c r="AQ26" s="3"/>
      <c r="AR26" s="3"/>
      <c r="AS26" s="3"/>
      <c r="AT26" s="3"/>
      <c r="AU26" s="3"/>
      <c r="AV26" s="3"/>
      <c r="AW26" s="21">
        <v>59400000000</v>
      </c>
      <c r="AX26" s="5" t="s">
        <v>11</v>
      </c>
      <c r="AY26" s="23">
        <f t="shared" si="0"/>
        <v>0</v>
      </c>
      <c r="AZ26" s="5" t="s">
        <v>11</v>
      </c>
      <c r="BA26" s="23">
        <f t="shared" si="1"/>
        <v>0</v>
      </c>
      <c r="BB26" s="5" t="s">
        <v>46</v>
      </c>
      <c r="BC26" s="23">
        <f t="shared" si="2"/>
        <v>59400000000</v>
      </c>
      <c r="BD26" s="41"/>
    </row>
    <row r="27" spans="1:56" ht="26.25">
      <c r="A27" s="40">
        <v>26</v>
      </c>
      <c r="B27" s="56">
        <v>1063</v>
      </c>
      <c r="C27" s="56">
        <v>2020</v>
      </c>
      <c r="D27" s="13">
        <v>47209</v>
      </c>
      <c r="E27" s="13">
        <v>11049</v>
      </c>
      <c r="F27" s="16" t="s">
        <v>4</v>
      </c>
      <c r="G27" s="2" t="s">
        <v>158</v>
      </c>
      <c r="H27" s="1" t="s">
        <v>156</v>
      </c>
      <c r="I27" s="1" t="s">
        <v>27</v>
      </c>
      <c r="J27" s="1" t="s">
        <v>125</v>
      </c>
      <c r="K27" s="1" t="s">
        <v>30</v>
      </c>
      <c r="L27" s="2" t="s">
        <v>111</v>
      </c>
      <c r="M27" s="1" t="s">
        <v>31</v>
      </c>
      <c r="N27" s="2" t="s">
        <v>111</v>
      </c>
      <c r="O27" s="1" t="s">
        <v>32</v>
      </c>
      <c r="P27" s="2" t="s">
        <v>12</v>
      </c>
      <c r="Q27" s="2" t="s">
        <v>3</v>
      </c>
      <c r="R27" s="2" t="s">
        <v>128</v>
      </c>
      <c r="S27" s="2"/>
      <c r="T27" s="2"/>
      <c r="U27" s="1"/>
      <c r="V27" s="2"/>
      <c r="W27" s="1"/>
      <c r="X27" s="2"/>
      <c r="Y27" s="2"/>
      <c r="Z27" s="2"/>
      <c r="AA27" s="18">
        <v>346298000000</v>
      </c>
      <c r="AB27" s="19" t="s">
        <v>178</v>
      </c>
      <c r="AC27" s="3" t="s">
        <v>176</v>
      </c>
      <c r="AD27" s="4" t="s">
        <v>182</v>
      </c>
      <c r="AE27" s="4" t="s">
        <v>27</v>
      </c>
      <c r="AF27" s="4" t="s">
        <v>125</v>
      </c>
      <c r="AG27" s="4" t="s">
        <v>36</v>
      </c>
      <c r="AH27" s="3" t="s">
        <v>37</v>
      </c>
      <c r="AI27" s="4" t="s">
        <v>105</v>
      </c>
      <c r="AJ27" s="3" t="s">
        <v>18</v>
      </c>
      <c r="AK27" s="4"/>
      <c r="AL27" s="3"/>
      <c r="AM27" s="4"/>
      <c r="AN27" s="3"/>
      <c r="AO27" s="3"/>
      <c r="AP27" s="3"/>
      <c r="AQ27" s="3"/>
      <c r="AR27" s="3"/>
      <c r="AS27" s="3"/>
      <c r="AT27" s="3"/>
      <c r="AU27" s="3"/>
      <c r="AV27" s="3"/>
      <c r="AW27" s="21">
        <v>1000000000</v>
      </c>
      <c r="AX27" s="5" t="s">
        <v>11</v>
      </c>
      <c r="AY27" s="23">
        <f t="shared" si="0"/>
        <v>0</v>
      </c>
      <c r="AZ27" s="5" t="s">
        <v>11</v>
      </c>
      <c r="BA27" s="23">
        <f t="shared" si="1"/>
        <v>0</v>
      </c>
      <c r="BB27" s="5" t="s">
        <v>46</v>
      </c>
      <c r="BC27" s="23">
        <f t="shared" si="2"/>
        <v>1000000000</v>
      </c>
      <c r="BD27" s="41"/>
    </row>
    <row r="28" spans="1:56" ht="26.25">
      <c r="A28" s="40">
        <v>27</v>
      </c>
      <c r="B28" s="56">
        <v>1063</v>
      </c>
      <c r="C28" s="56">
        <v>2020</v>
      </c>
      <c r="D28" s="13">
        <v>47209</v>
      </c>
      <c r="E28" s="13">
        <v>11049</v>
      </c>
      <c r="F28" s="16" t="s">
        <v>4</v>
      </c>
      <c r="G28" s="2" t="s">
        <v>159</v>
      </c>
      <c r="H28" s="1" t="s">
        <v>156</v>
      </c>
      <c r="I28" s="1" t="s">
        <v>27</v>
      </c>
      <c r="J28" s="1" t="s">
        <v>125</v>
      </c>
      <c r="K28" s="1" t="s">
        <v>30</v>
      </c>
      <c r="L28" s="2" t="s">
        <v>112</v>
      </c>
      <c r="M28" s="1" t="s">
        <v>31</v>
      </c>
      <c r="N28" s="2" t="s">
        <v>112</v>
      </c>
      <c r="O28" s="1" t="s">
        <v>32</v>
      </c>
      <c r="P28" s="2" t="s">
        <v>53</v>
      </c>
      <c r="Q28" s="2" t="s">
        <v>3</v>
      </c>
      <c r="R28" s="2" t="s">
        <v>127</v>
      </c>
      <c r="S28" s="2"/>
      <c r="T28" s="2"/>
      <c r="U28" s="1"/>
      <c r="V28" s="2"/>
      <c r="W28" s="1"/>
      <c r="X28" s="2"/>
      <c r="Y28" s="2"/>
      <c r="Z28" s="2"/>
      <c r="AA28" s="18">
        <v>346298000000</v>
      </c>
      <c r="AB28" s="19" t="s">
        <v>178</v>
      </c>
      <c r="AC28" s="3" t="s">
        <v>176</v>
      </c>
      <c r="AD28" s="4" t="s">
        <v>182</v>
      </c>
      <c r="AE28" s="4" t="s">
        <v>27</v>
      </c>
      <c r="AF28" s="4" t="s">
        <v>125</v>
      </c>
      <c r="AG28" s="4" t="s">
        <v>36</v>
      </c>
      <c r="AH28" s="3" t="s">
        <v>37</v>
      </c>
      <c r="AI28" s="4" t="s">
        <v>38</v>
      </c>
      <c r="AJ28" s="3" t="s">
        <v>37</v>
      </c>
      <c r="AK28" s="4"/>
      <c r="AL28" s="3"/>
      <c r="AM28" s="4"/>
      <c r="AN28" s="3"/>
      <c r="AO28" s="3"/>
      <c r="AP28" s="3"/>
      <c r="AQ28" s="3"/>
      <c r="AR28" s="3"/>
      <c r="AS28" s="3"/>
      <c r="AT28" s="3"/>
      <c r="AU28" s="3"/>
      <c r="AV28" s="3"/>
      <c r="AW28" s="21">
        <v>32600000000</v>
      </c>
      <c r="AX28" s="5" t="s">
        <v>11</v>
      </c>
      <c r="AY28" s="23">
        <f t="shared" si="0"/>
        <v>0</v>
      </c>
      <c r="AZ28" s="5" t="s">
        <v>11</v>
      </c>
      <c r="BA28" s="23">
        <f t="shared" si="1"/>
        <v>0</v>
      </c>
      <c r="BB28" s="5" t="s">
        <v>46</v>
      </c>
      <c r="BC28" s="23">
        <f t="shared" si="2"/>
        <v>32600000000</v>
      </c>
      <c r="BD28" s="41"/>
    </row>
    <row r="29" spans="1:56" ht="26.25">
      <c r="A29" s="40">
        <v>28</v>
      </c>
      <c r="B29" s="56">
        <v>1063</v>
      </c>
      <c r="C29" s="56">
        <v>2020</v>
      </c>
      <c r="D29" s="13">
        <v>47209</v>
      </c>
      <c r="E29" s="13">
        <v>11049</v>
      </c>
      <c r="F29" s="16" t="s">
        <v>4</v>
      </c>
      <c r="G29" s="2" t="s">
        <v>160</v>
      </c>
      <c r="H29" s="1" t="s">
        <v>156</v>
      </c>
      <c r="I29" s="1" t="s">
        <v>27</v>
      </c>
      <c r="J29" s="1" t="s">
        <v>125</v>
      </c>
      <c r="K29" s="1" t="s">
        <v>30</v>
      </c>
      <c r="L29" s="2" t="s">
        <v>135</v>
      </c>
      <c r="M29" s="1" t="s">
        <v>31</v>
      </c>
      <c r="N29" s="2" t="s">
        <v>135</v>
      </c>
      <c r="O29" s="1" t="s">
        <v>32</v>
      </c>
      <c r="P29" s="2" t="s">
        <v>111</v>
      </c>
      <c r="Q29" s="2" t="s">
        <v>3</v>
      </c>
      <c r="R29" s="2" t="s">
        <v>161</v>
      </c>
      <c r="S29" s="2"/>
      <c r="T29" s="2"/>
      <c r="U29" s="1"/>
      <c r="V29" s="2"/>
      <c r="W29" s="1"/>
      <c r="X29" s="2"/>
      <c r="Y29" s="2"/>
      <c r="Z29" s="2"/>
      <c r="AA29" s="18">
        <v>346298000000</v>
      </c>
      <c r="AB29" s="19" t="s">
        <v>178</v>
      </c>
      <c r="AC29" s="3" t="s">
        <v>176</v>
      </c>
      <c r="AD29" s="4" t="s">
        <v>183</v>
      </c>
      <c r="AE29" s="4" t="s">
        <v>27</v>
      </c>
      <c r="AF29" s="4" t="s">
        <v>125</v>
      </c>
      <c r="AG29" s="4" t="s">
        <v>36</v>
      </c>
      <c r="AH29" s="3" t="s">
        <v>37</v>
      </c>
      <c r="AI29" s="4" t="s">
        <v>105</v>
      </c>
      <c r="AJ29" s="3" t="s">
        <v>18</v>
      </c>
      <c r="AK29" s="4"/>
      <c r="AL29" s="3"/>
      <c r="AM29" s="4"/>
      <c r="AN29" s="3"/>
      <c r="AO29" s="3"/>
      <c r="AP29" s="3"/>
      <c r="AQ29" s="3"/>
      <c r="AR29" s="3"/>
      <c r="AS29" s="3"/>
      <c r="AT29" s="3"/>
      <c r="AU29" s="3"/>
      <c r="AV29" s="3"/>
      <c r="AW29" s="21">
        <v>1681870000</v>
      </c>
      <c r="AX29" s="5" t="s">
        <v>11</v>
      </c>
      <c r="AY29" s="23">
        <f t="shared" si="0"/>
        <v>0</v>
      </c>
      <c r="AZ29" s="5" t="s">
        <v>11</v>
      </c>
      <c r="BA29" s="23">
        <f t="shared" si="1"/>
        <v>0</v>
      </c>
      <c r="BB29" s="5" t="s">
        <v>46</v>
      </c>
      <c r="BC29" s="23">
        <f t="shared" si="2"/>
        <v>1681870000</v>
      </c>
      <c r="BD29" s="41"/>
    </row>
    <row r="30" spans="1:56" ht="26.25">
      <c r="A30" s="40">
        <v>29</v>
      </c>
      <c r="B30" s="56">
        <v>1063</v>
      </c>
      <c r="C30" s="56">
        <v>2020</v>
      </c>
      <c r="D30" s="13">
        <v>47209</v>
      </c>
      <c r="E30" s="13">
        <v>11049</v>
      </c>
      <c r="F30" s="16" t="s">
        <v>4</v>
      </c>
      <c r="G30" s="2" t="s">
        <v>162</v>
      </c>
      <c r="H30" s="1" t="s">
        <v>156</v>
      </c>
      <c r="I30" s="1" t="s">
        <v>27</v>
      </c>
      <c r="J30" s="1" t="s">
        <v>125</v>
      </c>
      <c r="K30" s="1" t="s">
        <v>30</v>
      </c>
      <c r="L30" s="2" t="s">
        <v>134</v>
      </c>
      <c r="M30" s="1" t="s">
        <v>31</v>
      </c>
      <c r="N30" s="2" t="s">
        <v>134</v>
      </c>
      <c r="O30" s="1" t="s">
        <v>32</v>
      </c>
      <c r="P30" s="2" t="s">
        <v>112</v>
      </c>
      <c r="Q30" s="2" t="s">
        <v>3</v>
      </c>
      <c r="R30" s="2" t="s">
        <v>163</v>
      </c>
      <c r="S30" s="2"/>
      <c r="T30" s="2"/>
      <c r="U30" s="1"/>
      <c r="V30" s="2"/>
      <c r="W30" s="1"/>
      <c r="X30" s="2"/>
      <c r="Y30" s="2"/>
      <c r="Z30" s="2"/>
      <c r="AA30" s="18">
        <v>346298000000</v>
      </c>
      <c r="AB30" s="19" t="s">
        <v>178</v>
      </c>
      <c r="AC30" s="3" t="s">
        <v>176</v>
      </c>
      <c r="AD30" s="4" t="s">
        <v>183</v>
      </c>
      <c r="AE30" s="4" t="s">
        <v>27</v>
      </c>
      <c r="AF30" s="4" t="s">
        <v>125</v>
      </c>
      <c r="AG30" s="4" t="s">
        <v>36</v>
      </c>
      <c r="AH30" s="3" t="s">
        <v>37</v>
      </c>
      <c r="AI30" s="4" t="s">
        <v>38</v>
      </c>
      <c r="AJ30" s="3" t="s">
        <v>37</v>
      </c>
      <c r="AK30" s="4"/>
      <c r="AL30" s="3"/>
      <c r="AM30" s="4"/>
      <c r="AN30" s="3"/>
      <c r="AO30" s="3"/>
      <c r="AP30" s="3"/>
      <c r="AQ30" s="3"/>
      <c r="AR30" s="3"/>
      <c r="AS30" s="3"/>
      <c r="AT30" s="3"/>
      <c r="AU30" s="3"/>
      <c r="AV30" s="3"/>
      <c r="AW30" s="21">
        <v>65818130000</v>
      </c>
      <c r="AX30" s="5" t="s">
        <v>11</v>
      </c>
      <c r="AY30" s="23">
        <f t="shared" si="0"/>
        <v>0</v>
      </c>
      <c r="AZ30" s="5" t="s">
        <v>11</v>
      </c>
      <c r="BA30" s="23">
        <f t="shared" si="1"/>
        <v>0</v>
      </c>
      <c r="BB30" s="5" t="s">
        <v>46</v>
      </c>
      <c r="BC30" s="23">
        <f t="shared" si="2"/>
        <v>65818130000</v>
      </c>
      <c r="BD30" s="41"/>
    </row>
    <row r="31" spans="1:56" ht="26.25">
      <c r="A31" s="40">
        <v>30</v>
      </c>
      <c r="B31" s="56">
        <v>1063</v>
      </c>
      <c r="C31" s="56">
        <v>2020</v>
      </c>
      <c r="D31" s="13">
        <v>47209</v>
      </c>
      <c r="E31" s="13">
        <v>11049</v>
      </c>
      <c r="F31" s="16" t="s">
        <v>4</v>
      </c>
      <c r="G31" s="2" t="s">
        <v>164</v>
      </c>
      <c r="H31" s="1" t="s">
        <v>156</v>
      </c>
      <c r="I31" s="1" t="s">
        <v>27</v>
      </c>
      <c r="J31" s="1" t="s">
        <v>125</v>
      </c>
      <c r="K31" s="1" t="s">
        <v>30</v>
      </c>
      <c r="L31" s="2" t="s">
        <v>133</v>
      </c>
      <c r="M31" s="1" t="s">
        <v>31</v>
      </c>
      <c r="N31" s="2" t="s">
        <v>133</v>
      </c>
      <c r="O31" s="1" t="s">
        <v>32</v>
      </c>
      <c r="P31" s="2" t="s">
        <v>135</v>
      </c>
      <c r="Q31" s="2" t="s">
        <v>3</v>
      </c>
      <c r="R31" s="2" t="s">
        <v>165</v>
      </c>
      <c r="S31" s="2"/>
      <c r="T31" s="2"/>
      <c r="U31" s="1"/>
      <c r="V31" s="2"/>
      <c r="W31" s="1"/>
      <c r="X31" s="2"/>
      <c r="Y31" s="2"/>
      <c r="Z31" s="2"/>
      <c r="AA31" s="18">
        <v>346298000000</v>
      </c>
      <c r="AB31" s="19" t="s">
        <v>178</v>
      </c>
      <c r="AC31" s="3" t="s">
        <v>176</v>
      </c>
      <c r="AD31" s="4" t="s">
        <v>184</v>
      </c>
      <c r="AE31" s="4" t="s">
        <v>27</v>
      </c>
      <c r="AF31" s="4" t="s">
        <v>125</v>
      </c>
      <c r="AG31" s="4" t="s">
        <v>36</v>
      </c>
      <c r="AH31" s="3" t="s">
        <v>37</v>
      </c>
      <c r="AI31" s="4" t="s">
        <v>105</v>
      </c>
      <c r="AJ31" s="3" t="s">
        <v>18</v>
      </c>
      <c r="AK31" s="4"/>
      <c r="AL31" s="3"/>
      <c r="AM31" s="4"/>
      <c r="AN31" s="3"/>
      <c r="AO31" s="3"/>
      <c r="AP31" s="3"/>
      <c r="AQ31" s="3"/>
      <c r="AR31" s="3"/>
      <c r="AS31" s="3"/>
      <c r="AT31" s="3"/>
      <c r="AU31" s="3"/>
      <c r="AV31" s="3"/>
      <c r="AW31" s="21">
        <v>7677692138</v>
      </c>
      <c r="AX31" s="5" t="s">
        <v>11</v>
      </c>
      <c r="AY31" s="23">
        <f t="shared" si="0"/>
        <v>0</v>
      </c>
      <c r="AZ31" s="5" t="s">
        <v>11</v>
      </c>
      <c r="BA31" s="23">
        <f t="shared" si="1"/>
        <v>0</v>
      </c>
      <c r="BB31" s="5" t="s">
        <v>46</v>
      </c>
      <c r="BC31" s="23">
        <f t="shared" si="2"/>
        <v>7677692138</v>
      </c>
      <c r="BD31" s="41"/>
    </row>
    <row r="32" spans="1:56" ht="26.25">
      <c r="A32" s="40">
        <v>31</v>
      </c>
      <c r="B32" s="56">
        <v>1063</v>
      </c>
      <c r="C32" s="56">
        <v>2020</v>
      </c>
      <c r="D32" s="13">
        <v>47209</v>
      </c>
      <c r="E32" s="13">
        <v>11049</v>
      </c>
      <c r="F32" s="16" t="s">
        <v>4</v>
      </c>
      <c r="G32" s="2" t="s">
        <v>166</v>
      </c>
      <c r="H32" s="1" t="s">
        <v>156</v>
      </c>
      <c r="I32" s="1" t="s">
        <v>27</v>
      </c>
      <c r="J32" s="1" t="s">
        <v>125</v>
      </c>
      <c r="K32" s="1" t="s">
        <v>30</v>
      </c>
      <c r="L32" s="2" t="s">
        <v>84</v>
      </c>
      <c r="M32" s="1" t="s">
        <v>31</v>
      </c>
      <c r="N32" s="2" t="s">
        <v>84</v>
      </c>
      <c r="O32" s="1" t="s">
        <v>32</v>
      </c>
      <c r="P32" s="2" t="s">
        <v>134</v>
      </c>
      <c r="Q32" s="2" t="s">
        <v>3</v>
      </c>
      <c r="R32" s="2" t="s">
        <v>167</v>
      </c>
      <c r="S32" s="2"/>
      <c r="T32" s="2"/>
      <c r="U32" s="1"/>
      <c r="V32" s="2"/>
      <c r="W32" s="1"/>
      <c r="X32" s="2"/>
      <c r="Y32" s="2"/>
      <c r="Z32" s="2"/>
      <c r="AA32" s="18">
        <v>346298000000</v>
      </c>
      <c r="AB32" s="19" t="s">
        <v>178</v>
      </c>
      <c r="AC32" s="3" t="s">
        <v>176</v>
      </c>
      <c r="AD32" s="4" t="s">
        <v>184</v>
      </c>
      <c r="AE32" s="4" t="s">
        <v>27</v>
      </c>
      <c r="AF32" s="4" t="s">
        <v>125</v>
      </c>
      <c r="AG32" s="4" t="s">
        <v>36</v>
      </c>
      <c r="AH32" s="3" t="s">
        <v>37</v>
      </c>
      <c r="AI32" s="4" t="s">
        <v>38</v>
      </c>
      <c r="AJ32" s="3" t="s">
        <v>37</v>
      </c>
      <c r="AK32" s="4"/>
      <c r="AL32" s="3"/>
      <c r="AM32" s="4"/>
      <c r="AN32" s="3"/>
      <c r="AO32" s="3"/>
      <c r="AP32" s="3"/>
      <c r="AQ32" s="3"/>
      <c r="AR32" s="3"/>
      <c r="AS32" s="3"/>
      <c r="AT32" s="3"/>
      <c r="AU32" s="3"/>
      <c r="AV32" s="3"/>
      <c r="AW32" s="21">
        <v>43907307862</v>
      </c>
      <c r="AX32" s="5" t="s">
        <v>11</v>
      </c>
      <c r="AY32" s="23">
        <f t="shared" si="0"/>
        <v>0</v>
      </c>
      <c r="AZ32" s="5" t="s">
        <v>11</v>
      </c>
      <c r="BA32" s="23">
        <f t="shared" si="1"/>
        <v>0</v>
      </c>
      <c r="BB32" s="5" t="s">
        <v>46</v>
      </c>
      <c r="BC32" s="23">
        <f t="shared" si="2"/>
        <v>43907307862</v>
      </c>
      <c r="BD32" s="41" t="s">
        <v>208</v>
      </c>
    </row>
    <row r="33" spans="1:56" ht="26.25">
      <c r="A33" s="40">
        <v>32</v>
      </c>
      <c r="B33" s="56">
        <v>1063</v>
      </c>
      <c r="C33" s="56">
        <v>2020</v>
      </c>
      <c r="D33" s="13">
        <v>47209</v>
      </c>
      <c r="E33" s="13">
        <v>11049</v>
      </c>
      <c r="F33" s="16" t="s">
        <v>4</v>
      </c>
      <c r="G33" s="2" t="s">
        <v>168</v>
      </c>
      <c r="H33" s="1" t="s">
        <v>156</v>
      </c>
      <c r="I33" s="1" t="s">
        <v>27</v>
      </c>
      <c r="J33" s="1" t="s">
        <v>125</v>
      </c>
      <c r="K33" s="1" t="s">
        <v>30</v>
      </c>
      <c r="L33" s="2" t="s">
        <v>40</v>
      </c>
      <c r="M33" s="1" t="s">
        <v>31</v>
      </c>
      <c r="N33" s="2" t="s">
        <v>40</v>
      </c>
      <c r="O33" s="1" t="s">
        <v>32</v>
      </c>
      <c r="P33" s="2" t="s">
        <v>133</v>
      </c>
      <c r="Q33" s="2" t="s">
        <v>3</v>
      </c>
      <c r="R33" s="2" t="s">
        <v>169</v>
      </c>
      <c r="S33" s="2"/>
      <c r="T33" s="2"/>
      <c r="U33" s="1"/>
      <c r="V33" s="2"/>
      <c r="W33" s="1"/>
      <c r="X33" s="2"/>
      <c r="Y33" s="2"/>
      <c r="Z33" s="2"/>
      <c r="AA33" s="18">
        <v>346298000000</v>
      </c>
      <c r="AB33" s="19" t="s">
        <v>185</v>
      </c>
      <c r="AC33" s="3" t="s">
        <v>113</v>
      </c>
      <c r="AD33" s="4" t="s">
        <v>186</v>
      </c>
      <c r="AE33" s="4" t="s">
        <v>27</v>
      </c>
      <c r="AF33" s="4" t="s">
        <v>125</v>
      </c>
      <c r="AG33" s="4" t="s">
        <v>36</v>
      </c>
      <c r="AH33" s="3" t="s">
        <v>37</v>
      </c>
      <c r="AI33" s="4" t="s">
        <v>38</v>
      </c>
      <c r="AJ33" s="3" t="s">
        <v>37</v>
      </c>
      <c r="AK33" s="4"/>
      <c r="AL33" s="3"/>
      <c r="AM33" s="4"/>
      <c r="AN33" s="3"/>
      <c r="AO33" s="3"/>
      <c r="AP33" s="3"/>
      <c r="AQ33" s="3"/>
      <c r="AR33" s="3"/>
      <c r="AS33" s="3"/>
      <c r="AT33" s="3"/>
      <c r="AU33" s="3"/>
      <c r="AV33" s="3"/>
      <c r="AW33" s="21">
        <v>35200000000</v>
      </c>
      <c r="AX33" s="5" t="s">
        <v>11</v>
      </c>
      <c r="AY33" s="23">
        <f t="shared" si="0"/>
        <v>0</v>
      </c>
      <c r="AZ33" s="5" t="s">
        <v>11</v>
      </c>
      <c r="BA33" s="23">
        <f t="shared" si="1"/>
        <v>0</v>
      </c>
      <c r="BB33" s="5" t="s">
        <v>46</v>
      </c>
      <c r="BC33" s="23">
        <f t="shared" si="2"/>
        <v>35200000000</v>
      </c>
      <c r="BD33" s="41"/>
    </row>
    <row r="34" spans="1:56" ht="26.25">
      <c r="A34" s="40">
        <v>33</v>
      </c>
      <c r="B34" s="56">
        <v>1063</v>
      </c>
      <c r="C34" s="56">
        <v>2020</v>
      </c>
      <c r="D34" s="13">
        <v>47209</v>
      </c>
      <c r="E34" s="13">
        <v>11049</v>
      </c>
      <c r="F34" s="16" t="s">
        <v>4</v>
      </c>
      <c r="G34" s="2" t="s">
        <v>170</v>
      </c>
      <c r="H34" s="1" t="s">
        <v>156</v>
      </c>
      <c r="I34" s="1" t="s">
        <v>27</v>
      </c>
      <c r="J34" s="1" t="s">
        <v>125</v>
      </c>
      <c r="K34" s="1" t="s">
        <v>30</v>
      </c>
      <c r="L34" s="2" t="s">
        <v>97</v>
      </c>
      <c r="M34" s="1" t="s">
        <v>31</v>
      </c>
      <c r="N34" s="2" t="s">
        <v>97</v>
      </c>
      <c r="O34" s="1" t="s">
        <v>32</v>
      </c>
      <c r="P34" s="2" t="s">
        <v>84</v>
      </c>
      <c r="Q34" s="2" t="s">
        <v>3</v>
      </c>
      <c r="R34" s="2" t="s">
        <v>171</v>
      </c>
      <c r="S34" s="2"/>
      <c r="T34" s="2"/>
      <c r="U34" s="1"/>
      <c r="V34" s="2"/>
      <c r="W34" s="1"/>
      <c r="X34" s="2"/>
      <c r="Y34" s="2"/>
      <c r="Z34" s="2"/>
      <c r="AA34" s="18">
        <v>346298000000</v>
      </c>
      <c r="AB34" s="19" t="s">
        <v>185</v>
      </c>
      <c r="AC34" s="3" t="s">
        <v>113</v>
      </c>
      <c r="AD34" s="4" t="s">
        <v>187</v>
      </c>
      <c r="AE34" s="4" t="s">
        <v>27</v>
      </c>
      <c r="AF34" s="4" t="s">
        <v>125</v>
      </c>
      <c r="AG34" s="4" t="s">
        <v>36</v>
      </c>
      <c r="AH34" s="3" t="s">
        <v>37</v>
      </c>
      <c r="AI34" s="4" t="s">
        <v>105</v>
      </c>
      <c r="AJ34" s="3" t="s">
        <v>18</v>
      </c>
      <c r="AK34" s="4"/>
      <c r="AL34" s="3"/>
      <c r="AM34" s="4"/>
      <c r="AN34" s="3"/>
      <c r="AO34" s="3"/>
      <c r="AP34" s="3"/>
      <c r="AQ34" s="3"/>
      <c r="AR34" s="3"/>
      <c r="AS34" s="3"/>
      <c r="AT34" s="3"/>
      <c r="AU34" s="3"/>
      <c r="AV34" s="3"/>
      <c r="AW34" s="21">
        <v>8621050000</v>
      </c>
      <c r="AX34" s="5" t="s">
        <v>11</v>
      </c>
      <c r="AY34" s="23">
        <f t="shared" ref="AY34:AY65" si="3">IF(AX34="si",$AW34,0)</f>
        <v>0</v>
      </c>
      <c r="AZ34" s="5" t="s">
        <v>11</v>
      </c>
      <c r="BA34" s="23">
        <f t="shared" ref="BA34:BA65" si="4">IF(AZ34="si",$AW34,0)</f>
        <v>0</v>
      </c>
      <c r="BB34" s="5" t="s">
        <v>46</v>
      </c>
      <c r="BC34" s="23">
        <f t="shared" ref="BC34:BC65" si="5">IF(BB34="si",$AW34,0)</f>
        <v>8621050000</v>
      </c>
      <c r="BD34" s="41" t="s">
        <v>208</v>
      </c>
    </row>
    <row r="35" spans="1:56" ht="26.25">
      <c r="A35" s="40">
        <v>34</v>
      </c>
      <c r="B35" s="56">
        <v>1063</v>
      </c>
      <c r="C35" s="56">
        <v>2020</v>
      </c>
      <c r="D35" s="13">
        <v>47209</v>
      </c>
      <c r="E35" s="13">
        <v>11049</v>
      </c>
      <c r="F35" s="16" t="s">
        <v>4</v>
      </c>
      <c r="G35" s="2" t="s">
        <v>172</v>
      </c>
      <c r="H35" s="1" t="s">
        <v>156</v>
      </c>
      <c r="I35" s="1" t="s">
        <v>27</v>
      </c>
      <c r="J35" s="1" t="s">
        <v>125</v>
      </c>
      <c r="K35" s="1" t="s">
        <v>30</v>
      </c>
      <c r="L35" s="2" t="s">
        <v>98</v>
      </c>
      <c r="M35" s="1" t="s">
        <v>31</v>
      </c>
      <c r="N35" s="2" t="s">
        <v>98</v>
      </c>
      <c r="O35" s="1" t="s">
        <v>32</v>
      </c>
      <c r="P35" s="2" t="s">
        <v>40</v>
      </c>
      <c r="Q35" s="2" t="s">
        <v>3</v>
      </c>
      <c r="R35" s="2" t="s">
        <v>173</v>
      </c>
      <c r="S35" s="2"/>
      <c r="T35" s="2"/>
      <c r="U35" s="1"/>
      <c r="V35" s="2"/>
      <c r="W35" s="1"/>
      <c r="X35" s="2"/>
      <c r="Y35" s="2"/>
      <c r="Z35" s="2"/>
      <c r="AA35" s="18">
        <v>346298000000</v>
      </c>
      <c r="AB35" s="19" t="s">
        <v>185</v>
      </c>
      <c r="AC35" s="3" t="s">
        <v>113</v>
      </c>
      <c r="AD35" s="4" t="s">
        <v>187</v>
      </c>
      <c r="AE35" s="4" t="s">
        <v>27</v>
      </c>
      <c r="AF35" s="4" t="s">
        <v>125</v>
      </c>
      <c r="AG35" s="4" t="s">
        <v>36</v>
      </c>
      <c r="AH35" s="3" t="s">
        <v>37</v>
      </c>
      <c r="AI35" s="4" t="s">
        <v>38</v>
      </c>
      <c r="AJ35" s="3" t="s">
        <v>37</v>
      </c>
      <c r="AK35" s="4"/>
      <c r="AL35" s="3"/>
      <c r="AM35" s="4"/>
      <c r="AN35" s="3"/>
      <c r="AO35" s="3"/>
      <c r="AP35" s="3"/>
      <c r="AQ35" s="3"/>
      <c r="AR35" s="3"/>
      <c r="AS35" s="3"/>
      <c r="AT35" s="3"/>
      <c r="AU35" s="3"/>
      <c r="AV35" s="3"/>
      <c r="AW35" s="21">
        <v>61378950000</v>
      </c>
      <c r="AX35" s="5" t="s">
        <v>11</v>
      </c>
      <c r="AY35" s="23">
        <f t="shared" si="3"/>
        <v>0</v>
      </c>
      <c r="AZ35" s="5" t="s">
        <v>11</v>
      </c>
      <c r="BA35" s="23">
        <f t="shared" si="4"/>
        <v>0</v>
      </c>
      <c r="BB35" s="5" t="s">
        <v>46</v>
      </c>
      <c r="BC35" s="23">
        <f t="shared" si="5"/>
        <v>61378950000</v>
      </c>
      <c r="BD35" s="41" t="s">
        <v>208</v>
      </c>
    </row>
    <row r="36" spans="1:56" ht="26.25">
      <c r="A36" s="40">
        <v>35</v>
      </c>
      <c r="B36" s="56">
        <v>1063</v>
      </c>
      <c r="C36" s="56">
        <v>2020</v>
      </c>
      <c r="D36" s="13">
        <v>47209</v>
      </c>
      <c r="E36" s="13">
        <v>11049</v>
      </c>
      <c r="F36" s="16" t="s">
        <v>4</v>
      </c>
      <c r="G36" s="2" t="s">
        <v>174</v>
      </c>
      <c r="H36" s="1" t="s">
        <v>156</v>
      </c>
      <c r="I36" s="1" t="s">
        <v>27</v>
      </c>
      <c r="J36" s="1" t="s">
        <v>125</v>
      </c>
      <c r="K36" s="1" t="s">
        <v>30</v>
      </c>
      <c r="L36" s="2" t="s">
        <v>75</v>
      </c>
      <c r="M36" s="1" t="s">
        <v>31</v>
      </c>
      <c r="N36" s="2" t="s">
        <v>75</v>
      </c>
      <c r="O36" s="1" t="s">
        <v>32</v>
      </c>
      <c r="P36" s="2" t="s">
        <v>97</v>
      </c>
      <c r="Q36" s="2" t="s">
        <v>3</v>
      </c>
      <c r="R36" s="2" t="s">
        <v>175</v>
      </c>
      <c r="S36" s="2"/>
      <c r="T36" s="2"/>
      <c r="U36" s="1"/>
      <c r="V36" s="2"/>
      <c r="W36" s="1"/>
      <c r="X36" s="2"/>
      <c r="Y36" s="2"/>
      <c r="Z36" s="2"/>
      <c r="AA36" s="18">
        <v>346298000000</v>
      </c>
      <c r="AB36" s="19" t="s">
        <v>188</v>
      </c>
      <c r="AC36" s="3" t="s">
        <v>177</v>
      </c>
      <c r="AD36" s="4"/>
      <c r="AE36" s="4" t="s">
        <v>27</v>
      </c>
      <c r="AF36" s="4" t="s">
        <v>125</v>
      </c>
      <c r="AG36" s="4" t="s">
        <v>30</v>
      </c>
      <c r="AH36" s="3" t="s">
        <v>12</v>
      </c>
      <c r="AI36" s="4" t="s">
        <v>31</v>
      </c>
      <c r="AJ36" s="3" t="s">
        <v>12</v>
      </c>
      <c r="AK36" s="4" t="s">
        <v>52</v>
      </c>
      <c r="AL36" s="3" t="s">
        <v>53</v>
      </c>
      <c r="AM36" s="4" t="s">
        <v>190</v>
      </c>
      <c r="AN36" s="3" t="s">
        <v>189</v>
      </c>
      <c r="AO36" s="3"/>
      <c r="AP36" s="3"/>
      <c r="AQ36" s="3"/>
      <c r="AR36" s="3"/>
      <c r="AS36" s="3"/>
      <c r="AT36" s="3"/>
      <c r="AU36" s="3"/>
      <c r="AV36" s="3"/>
      <c r="AW36" s="21">
        <v>19513000000</v>
      </c>
      <c r="AX36" s="5" t="s">
        <v>11</v>
      </c>
      <c r="AY36" s="23">
        <f t="shared" si="3"/>
        <v>0</v>
      </c>
      <c r="AZ36" s="5" t="s">
        <v>11</v>
      </c>
      <c r="BA36" s="23">
        <f t="shared" si="4"/>
        <v>0</v>
      </c>
      <c r="BB36" s="5" t="s">
        <v>46</v>
      </c>
      <c r="BC36" s="23">
        <f t="shared" si="5"/>
        <v>19513000000</v>
      </c>
      <c r="BD36" s="41"/>
    </row>
    <row r="37" spans="1:56" ht="26.25">
      <c r="A37" s="40">
        <v>36</v>
      </c>
      <c r="B37" s="56">
        <v>1074</v>
      </c>
      <c r="C37" s="56">
        <v>2020</v>
      </c>
      <c r="D37" s="13">
        <v>38108</v>
      </c>
      <c r="E37" s="13">
        <v>38108</v>
      </c>
      <c r="F37" s="16" t="s">
        <v>4</v>
      </c>
      <c r="G37" s="2" t="s">
        <v>23</v>
      </c>
      <c r="H37" s="1" t="s">
        <v>101</v>
      </c>
      <c r="I37" s="1" t="s">
        <v>27</v>
      </c>
      <c r="J37" s="1" t="s">
        <v>125</v>
      </c>
      <c r="K37" s="1" t="s">
        <v>30</v>
      </c>
      <c r="L37" s="2" t="s">
        <v>12</v>
      </c>
      <c r="M37" s="1" t="s">
        <v>31</v>
      </c>
      <c r="N37" s="2" t="s">
        <v>12</v>
      </c>
      <c r="O37" s="1" t="s">
        <v>32</v>
      </c>
      <c r="P37" s="2" t="s">
        <v>18</v>
      </c>
      <c r="Q37" s="2" t="s">
        <v>3</v>
      </c>
      <c r="R37" s="2" t="s">
        <v>126</v>
      </c>
      <c r="S37" s="2"/>
      <c r="T37" s="2"/>
      <c r="U37" s="1"/>
      <c r="V37" s="2"/>
      <c r="W37" s="1"/>
      <c r="X37" s="2"/>
      <c r="Y37" s="2"/>
      <c r="Z37" s="2"/>
      <c r="AA37" s="18">
        <v>380000000000</v>
      </c>
      <c r="AB37" s="19" t="s">
        <v>5</v>
      </c>
      <c r="AC37" s="3" t="s">
        <v>35</v>
      </c>
      <c r="AD37" s="4" t="s">
        <v>334</v>
      </c>
      <c r="AE37" s="4" t="s">
        <v>27</v>
      </c>
      <c r="AF37" s="4" t="s">
        <v>125</v>
      </c>
      <c r="AG37" s="4" t="s">
        <v>30</v>
      </c>
      <c r="AH37" s="3" t="s">
        <v>12</v>
      </c>
      <c r="AI37" s="4" t="s">
        <v>39</v>
      </c>
      <c r="AJ37" s="3" t="s">
        <v>40</v>
      </c>
      <c r="AK37" s="4" t="s">
        <v>41</v>
      </c>
      <c r="AL37" s="3" t="s">
        <v>18</v>
      </c>
      <c r="AM37" s="4" t="s">
        <v>42</v>
      </c>
      <c r="AN37" s="3" t="s">
        <v>43</v>
      </c>
      <c r="AO37" s="3"/>
      <c r="AP37" s="3"/>
      <c r="AQ37" s="3"/>
      <c r="AR37" s="3"/>
      <c r="AS37" s="3"/>
      <c r="AT37" s="3"/>
      <c r="AU37" s="3"/>
      <c r="AV37" s="3"/>
      <c r="AW37" s="21">
        <v>380000000000</v>
      </c>
      <c r="AX37" s="5" t="s">
        <v>46</v>
      </c>
      <c r="AY37" s="23">
        <f t="shared" si="3"/>
        <v>380000000000</v>
      </c>
      <c r="AZ37" s="5" t="s">
        <v>11</v>
      </c>
      <c r="BA37" s="23">
        <f t="shared" si="4"/>
        <v>0</v>
      </c>
      <c r="BB37" s="5" t="s">
        <v>46</v>
      </c>
      <c r="BC37" s="23">
        <f t="shared" si="5"/>
        <v>380000000000</v>
      </c>
      <c r="BD37" s="41"/>
    </row>
    <row r="38" spans="1:56" ht="26.25">
      <c r="A38" s="40">
        <v>37</v>
      </c>
      <c r="B38" s="56">
        <v>1081</v>
      </c>
      <c r="C38" s="56">
        <v>2020</v>
      </c>
      <c r="D38" s="13">
        <v>38838</v>
      </c>
      <c r="E38" s="13">
        <v>39203</v>
      </c>
      <c r="F38" s="16" t="s">
        <v>4</v>
      </c>
      <c r="G38" s="2" t="s">
        <v>23</v>
      </c>
      <c r="H38" s="1" t="s">
        <v>101</v>
      </c>
      <c r="I38" s="1" t="s">
        <v>27</v>
      </c>
      <c r="J38" s="1" t="s">
        <v>125</v>
      </c>
      <c r="K38" s="1" t="s">
        <v>30</v>
      </c>
      <c r="L38" s="2" t="s">
        <v>12</v>
      </c>
      <c r="M38" s="1" t="s">
        <v>31</v>
      </c>
      <c r="N38" s="2" t="s">
        <v>12</v>
      </c>
      <c r="O38" s="1" t="s">
        <v>32</v>
      </c>
      <c r="P38" s="2" t="s">
        <v>18</v>
      </c>
      <c r="Q38" s="2" t="s">
        <v>3</v>
      </c>
      <c r="R38" s="2" t="s">
        <v>126</v>
      </c>
      <c r="S38" s="2"/>
      <c r="T38" s="2"/>
      <c r="U38" s="1"/>
      <c r="V38" s="2"/>
      <c r="W38" s="1"/>
      <c r="X38" s="2"/>
      <c r="Y38" s="2"/>
      <c r="Z38" s="2"/>
      <c r="AA38" s="18">
        <v>130000000000</v>
      </c>
      <c r="AB38" s="19" t="s">
        <v>10</v>
      </c>
      <c r="AC38" s="3" t="s">
        <v>181</v>
      </c>
      <c r="AD38" s="4" t="s">
        <v>192</v>
      </c>
      <c r="AE38" s="4" t="s">
        <v>27</v>
      </c>
      <c r="AF38" s="4" t="s">
        <v>125</v>
      </c>
      <c r="AG38" s="4" t="s">
        <v>30</v>
      </c>
      <c r="AH38" s="3" t="s">
        <v>12</v>
      </c>
      <c r="AI38" s="4" t="s">
        <v>31</v>
      </c>
      <c r="AJ38" s="3" t="s">
        <v>12</v>
      </c>
      <c r="AK38" s="4" t="s">
        <v>32</v>
      </c>
      <c r="AL38" s="3" t="s">
        <v>18</v>
      </c>
      <c r="AM38" s="4" t="s">
        <v>3</v>
      </c>
      <c r="AN38" s="3" t="s">
        <v>126</v>
      </c>
      <c r="AO38" s="3"/>
      <c r="AP38" s="3"/>
      <c r="AQ38" s="3"/>
      <c r="AR38" s="3"/>
      <c r="AS38" s="3"/>
      <c r="AT38" s="3"/>
      <c r="AU38" s="3"/>
      <c r="AV38" s="3"/>
      <c r="AW38" s="21">
        <v>130000000000</v>
      </c>
      <c r="AX38" s="5" t="s">
        <v>11</v>
      </c>
      <c r="AY38" s="23">
        <f t="shared" si="3"/>
        <v>0</v>
      </c>
      <c r="AZ38" s="5" t="s">
        <v>11</v>
      </c>
      <c r="BA38" s="23">
        <f t="shared" si="4"/>
        <v>0</v>
      </c>
      <c r="BB38" s="5" t="s">
        <v>46</v>
      </c>
      <c r="BC38" s="23">
        <f t="shared" si="5"/>
        <v>130000000000</v>
      </c>
      <c r="BD38" s="41" t="s">
        <v>191</v>
      </c>
    </row>
    <row r="39" spans="1:56" ht="26.25">
      <c r="A39" s="40">
        <v>38</v>
      </c>
      <c r="B39" s="56">
        <v>1082</v>
      </c>
      <c r="C39" s="56">
        <v>2020</v>
      </c>
      <c r="D39" s="13">
        <v>38838</v>
      </c>
      <c r="E39" s="13">
        <v>39203</v>
      </c>
      <c r="F39" s="16" t="s">
        <v>4</v>
      </c>
      <c r="G39" s="2" t="s">
        <v>23</v>
      </c>
      <c r="H39" s="1" t="s">
        <v>101</v>
      </c>
      <c r="I39" s="1" t="s">
        <v>27</v>
      </c>
      <c r="J39" s="1" t="s">
        <v>125</v>
      </c>
      <c r="K39" s="1" t="s">
        <v>30</v>
      </c>
      <c r="L39" s="2" t="s">
        <v>12</v>
      </c>
      <c r="M39" s="1" t="s">
        <v>31</v>
      </c>
      <c r="N39" s="2" t="s">
        <v>12</v>
      </c>
      <c r="O39" s="1" t="s">
        <v>32</v>
      </c>
      <c r="P39" s="2" t="s">
        <v>18</v>
      </c>
      <c r="Q39" s="2" t="s">
        <v>3</v>
      </c>
      <c r="R39" s="2" t="s">
        <v>126</v>
      </c>
      <c r="S39" s="2"/>
      <c r="T39" s="2"/>
      <c r="U39" s="1"/>
      <c r="V39" s="2"/>
      <c r="W39" s="1"/>
      <c r="X39" s="2"/>
      <c r="Y39" s="2"/>
      <c r="Z39" s="2"/>
      <c r="AA39" s="18">
        <v>39527850000</v>
      </c>
      <c r="AB39" s="19" t="s">
        <v>7</v>
      </c>
      <c r="AC39" s="3" t="s">
        <v>48</v>
      </c>
      <c r="AD39" s="4" t="s">
        <v>115</v>
      </c>
      <c r="AE39" s="4" t="s">
        <v>27</v>
      </c>
      <c r="AF39" s="4" t="s">
        <v>125</v>
      </c>
      <c r="AG39" s="4" t="s">
        <v>30</v>
      </c>
      <c r="AH39" s="3" t="s">
        <v>12</v>
      </c>
      <c r="AI39" s="4" t="s">
        <v>31</v>
      </c>
      <c r="AJ39" s="3" t="s">
        <v>12</v>
      </c>
      <c r="AK39" s="4" t="s">
        <v>32</v>
      </c>
      <c r="AL39" s="3" t="s">
        <v>18</v>
      </c>
      <c r="AM39" s="4" t="s">
        <v>3</v>
      </c>
      <c r="AN39" s="3" t="s">
        <v>126</v>
      </c>
      <c r="AO39" s="3"/>
      <c r="AP39" s="3"/>
      <c r="AQ39" s="3"/>
      <c r="AR39" s="3"/>
      <c r="AS39" s="3"/>
      <c r="AT39" s="3"/>
      <c r="AU39" s="3"/>
      <c r="AV39" s="3"/>
      <c r="AW39" s="21">
        <v>39527850000</v>
      </c>
      <c r="AX39" s="5" t="s">
        <v>11</v>
      </c>
      <c r="AY39" s="23">
        <f t="shared" si="3"/>
        <v>0</v>
      </c>
      <c r="AZ39" s="5" t="s">
        <v>46</v>
      </c>
      <c r="BA39" s="23">
        <f t="shared" si="4"/>
        <v>39527850000</v>
      </c>
      <c r="BB39" s="5" t="s">
        <v>46</v>
      </c>
      <c r="BC39" s="23">
        <f t="shared" si="5"/>
        <v>39527850000</v>
      </c>
      <c r="BD39" s="41" t="s">
        <v>193</v>
      </c>
    </row>
    <row r="40" spans="1:56" ht="26.25">
      <c r="A40" s="40">
        <v>39</v>
      </c>
      <c r="B40" s="56">
        <v>1093</v>
      </c>
      <c r="C40" s="56">
        <v>2020</v>
      </c>
      <c r="D40" s="13">
        <v>39569</v>
      </c>
      <c r="E40" s="13">
        <v>40664</v>
      </c>
      <c r="F40" s="16" t="s">
        <v>4</v>
      </c>
      <c r="G40" s="2" t="s">
        <v>23</v>
      </c>
      <c r="H40" s="1" t="s">
        <v>101</v>
      </c>
      <c r="I40" s="1" t="s">
        <v>27</v>
      </c>
      <c r="J40" s="1" t="s">
        <v>125</v>
      </c>
      <c r="K40" s="1" t="s">
        <v>30</v>
      </c>
      <c r="L40" s="2" t="s">
        <v>12</v>
      </c>
      <c r="M40" s="1" t="s">
        <v>31</v>
      </c>
      <c r="N40" s="2" t="s">
        <v>12</v>
      </c>
      <c r="O40" s="1" t="s">
        <v>32</v>
      </c>
      <c r="P40" s="2" t="s">
        <v>18</v>
      </c>
      <c r="Q40" s="2" t="s">
        <v>3</v>
      </c>
      <c r="R40" s="2" t="s">
        <v>126</v>
      </c>
      <c r="S40" s="2"/>
      <c r="T40" s="2"/>
      <c r="U40" s="1"/>
      <c r="V40" s="2"/>
      <c r="W40" s="1"/>
      <c r="X40" s="2"/>
      <c r="Y40" s="2"/>
      <c r="Z40" s="2"/>
      <c r="AA40" s="18">
        <v>496494923000</v>
      </c>
      <c r="AB40" s="19" t="s">
        <v>0</v>
      </c>
      <c r="AC40" s="3" t="s">
        <v>195</v>
      </c>
      <c r="AD40" s="4" t="s">
        <v>196</v>
      </c>
      <c r="AE40" s="4" t="s">
        <v>27</v>
      </c>
      <c r="AF40" s="4" t="s">
        <v>125</v>
      </c>
      <c r="AG40" s="4" t="s">
        <v>30</v>
      </c>
      <c r="AH40" s="3" t="s">
        <v>12</v>
      </c>
      <c r="AI40" s="4" t="s">
        <v>31</v>
      </c>
      <c r="AJ40" s="3" t="s">
        <v>12</v>
      </c>
      <c r="AK40" s="4" t="s">
        <v>32</v>
      </c>
      <c r="AL40" s="3" t="s">
        <v>18</v>
      </c>
      <c r="AM40" s="4" t="s">
        <v>3</v>
      </c>
      <c r="AN40" s="3" t="s">
        <v>126</v>
      </c>
      <c r="AO40" s="3"/>
      <c r="AP40" s="3"/>
      <c r="AQ40" s="3"/>
      <c r="AR40" s="3"/>
      <c r="AS40" s="3"/>
      <c r="AT40" s="3"/>
      <c r="AU40" s="3"/>
      <c r="AV40" s="3"/>
      <c r="AW40" s="21">
        <v>496494923000</v>
      </c>
      <c r="AX40" s="5" t="s">
        <v>11</v>
      </c>
      <c r="AY40" s="23">
        <f t="shared" si="3"/>
        <v>0</v>
      </c>
      <c r="AZ40" s="5" t="s">
        <v>46</v>
      </c>
      <c r="BA40" s="23">
        <f t="shared" si="4"/>
        <v>496494923000</v>
      </c>
      <c r="BB40" s="5" t="s">
        <v>46</v>
      </c>
      <c r="BC40" s="23">
        <f t="shared" si="5"/>
        <v>496494923000</v>
      </c>
      <c r="BD40" s="41" t="s">
        <v>194</v>
      </c>
    </row>
    <row r="41" spans="1:56" ht="26.25">
      <c r="A41" s="40">
        <v>40</v>
      </c>
      <c r="B41" s="56">
        <v>1122</v>
      </c>
      <c r="C41" s="56">
        <v>2020</v>
      </c>
      <c r="D41" s="14">
        <v>43969</v>
      </c>
      <c r="E41" s="13">
        <v>43977</v>
      </c>
      <c r="F41" s="16" t="s">
        <v>4</v>
      </c>
      <c r="G41" s="2" t="s">
        <v>23</v>
      </c>
      <c r="H41" s="1" t="s">
        <v>101</v>
      </c>
      <c r="I41" s="1" t="s">
        <v>27</v>
      </c>
      <c r="J41" s="1" t="s">
        <v>125</v>
      </c>
      <c r="K41" s="1" t="s">
        <v>30</v>
      </c>
      <c r="L41" s="2" t="s">
        <v>12</v>
      </c>
      <c r="M41" s="1" t="s">
        <v>31</v>
      </c>
      <c r="N41" s="2" t="s">
        <v>12</v>
      </c>
      <c r="O41" s="1" t="s">
        <v>32</v>
      </c>
      <c r="P41" s="2" t="s">
        <v>18</v>
      </c>
      <c r="Q41" s="2" t="s">
        <v>3</v>
      </c>
      <c r="R41" s="2" t="s">
        <v>126</v>
      </c>
      <c r="S41" s="2"/>
      <c r="T41" s="2"/>
      <c r="U41" s="1"/>
      <c r="V41" s="2"/>
      <c r="W41" s="1"/>
      <c r="X41" s="2"/>
      <c r="Y41" s="2"/>
      <c r="Z41" s="2"/>
      <c r="AA41" s="18">
        <v>139817206236</v>
      </c>
      <c r="AB41" s="19" t="s">
        <v>8</v>
      </c>
      <c r="AC41" s="3" t="s">
        <v>118</v>
      </c>
      <c r="AD41" s="4" t="s">
        <v>119</v>
      </c>
      <c r="AE41" s="4" t="s">
        <v>27</v>
      </c>
      <c r="AF41" s="4" t="s">
        <v>125</v>
      </c>
      <c r="AG41" s="4" t="s">
        <v>30</v>
      </c>
      <c r="AH41" s="3" t="s">
        <v>12</v>
      </c>
      <c r="AI41" s="4" t="s">
        <v>31</v>
      </c>
      <c r="AJ41" s="3" t="s">
        <v>12</v>
      </c>
      <c r="AK41" s="4" t="s">
        <v>32</v>
      </c>
      <c r="AL41" s="3" t="s">
        <v>18</v>
      </c>
      <c r="AM41" s="4" t="s">
        <v>3</v>
      </c>
      <c r="AN41" s="3" t="s">
        <v>126</v>
      </c>
      <c r="AO41" s="3"/>
      <c r="AP41" s="3"/>
      <c r="AQ41" s="3"/>
      <c r="AR41" s="3"/>
      <c r="AS41" s="3"/>
      <c r="AT41" s="3"/>
      <c r="AU41" s="3"/>
      <c r="AV41" s="3"/>
      <c r="AW41" s="21">
        <v>139817206236</v>
      </c>
      <c r="AX41" s="5" t="s">
        <v>11</v>
      </c>
      <c r="AY41" s="23">
        <f t="shared" si="3"/>
        <v>0</v>
      </c>
      <c r="AZ41" s="5" t="s">
        <v>46</v>
      </c>
      <c r="BA41" s="23">
        <f t="shared" si="4"/>
        <v>139817206236</v>
      </c>
      <c r="BB41" s="5" t="s">
        <v>46</v>
      </c>
      <c r="BC41" s="23">
        <f t="shared" si="5"/>
        <v>139817206236</v>
      </c>
      <c r="BD41" s="41" t="s">
        <v>197</v>
      </c>
    </row>
    <row r="42" spans="1:56" ht="26.25">
      <c r="A42" s="40">
        <v>41</v>
      </c>
      <c r="B42" s="56">
        <v>1154</v>
      </c>
      <c r="C42" s="56">
        <v>2020</v>
      </c>
      <c r="D42" s="13">
        <v>44317</v>
      </c>
      <c r="E42" s="13">
        <v>46143</v>
      </c>
      <c r="F42" s="16" t="s">
        <v>4</v>
      </c>
      <c r="G42" s="2" t="s">
        <v>23</v>
      </c>
      <c r="H42" s="1" t="s">
        <v>101</v>
      </c>
      <c r="I42" s="1" t="s">
        <v>27</v>
      </c>
      <c r="J42" s="1" t="s">
        <v>125</v>
      </c>
      <c r="K42" s="1" t="s">
        <v>30</v>
      </c>
      <c r="L42" s="2" t="s">
        <v>12</v>
      </c>
      <c r="M42" s="1" t="s">
        <v>31</v>
      </c>
      <c r="N42" s="2" t="s">
        <v>12</v>
      </c>
      <c r="O42" s="1" t="s">
        <v>32</v>
      </c>
      <c r="P42" s="2" t="s">
        <v>18</v>
      </c>
      <c r="Q42" s="2" t="s">
        <v>3</v>
      </c>
      <c r="R42" s="2" t="s">
        <v>126</v>
      </c>
      <c r="S42" s="2"/>
      <c r="T42" s="2"/>
      <c r="U42" s="1"/>
      <c r="V42" s="2"/>
      <c r="W42" s="1"/>
      <c r="X42" s="2"/>
      <c r="Y42" s="2"/>
      <c r="Z42" s="2"/>
      <c r="AA42" s="18">
        <v>494970566896</v>
      </c>
      <c r="AB42" s="19" t="s">
        <v>0</v>
      </c>
      <c r="AC42" s="3" t="s">
        <v>195</v>
      </c>
      <c r="AD42" s="4" t="s">
        <v>196</v>
      </c>
      <c r="AE42" s="4" t="s">
        <v>27</v>
      </c>
      <c r="AF42" s="4" t="s">
        <v>125</v>
      </c>
      <c r="AG42" s="4" t="s">
        <v>30</v>
      </c>
      <c r="AH42" s="3" t="s">
        <v>12</v>
      </c>
      <c r="AI42" s="4" t="s">
        <v>31</v>
      </c>
      <c r="AJ42" s="3" t="s">
        <v>12</v>
      </c>
      <c r="AK42" s="4" t="s">
        <v>32</v>
      </c>
      <c r="AL42" s="3" t="s">
        <v>18</v>
      </c>
      <c r="AM42" s="4" t="s">
        <v>3</v>
      </c>
      <c r="AN42" s="3" t="s">
        <v>126</v>
      </c>
      <c r="AO42" s="3"/>
      <c r="AP42" s="3"/>
      <c r="AQ42" s="3"/>
      <c r="AR42" s="3"/>
      <c r="AS42" s="3"/>
      <c r="AT42" s="3"/>
      <c r="AU42" s="3"/>
      <c r="AV42" s="3"/>
      <c r="AW42" s="21">
        <v>494970566896</v>
      </c>
      <c r="AX42" s="5" t="s">
        <v>11</v>
      </c>
      <c r="AY42" s="23">
        <f t="shared" si="3"/>
        <v>0</v>
      </c>
      <c r="AZ42" s="5" t="s">
        <v>46</v>
      </c>
      <c r="BA42" s="23">
        <f t="shared" si="4"/>
        <v>494970566896</v>
      </c>
      <c r="BB42" s="5" t="s">
        <v>46</v>
      </c>
      <c r="BC42" s="23">
        <f t="shared" si="5"/>
        <v>494970566896</v>
      </c>
      <c r="BD42" s="41" t="s">
        <v>194</v>
      </c>
    </row>
    <row r="43" spans="1:56" ht="26.25">
      <c r="A43" s="40">
        <v>42</v>
      </c>
      <c r="B43" s="56">
        <v>1173</v>
      </c>
      <c r="C43" s="56">
        <v>2020</v>
      </c>
      <c r="D43" s="13">
        <v>46143</v>
      </c>
      <c r="E43" s="13">
        <v>46508</v>
      </c>
      <c r="F43" s="16" t="s">
        <v>4</v>
      </c>
      <c r="G43" s="2" t="s">
        <v>23</v>
      </c>
      <c r="H43" s="1" t="s">
        <v>101</v>
      </c>
      <c r="I43" s="1" t="s">
        <v>27</v>
      </c>
      <c r="J43" s="1" t="s">
        <v>125</v>
      </c>
      <c r="K43" s="1" t="s">
        <v>30</v>
      </c>
      <c r="L43" s="2" t="s">
        <v>12</v>
      </c>
      <c r="M43" s="1" t="s">
        <v>31</v>
      </c>
      <c r="N43" s="2" t="s">
        <v>12</v>
      </c>
      <c r="O43" s="1" t="s">
        <v>32</v>
      </c>
      <c r="P43" s="2" t="s">
        <v>18</v>
      </c>
      <c r="Q43" s="2" t="s">
        <v>3</v>
      </c>
      <c r="R43" s="2" t="s">
        <v>126</v>
      </c>
      <c r="S43" s="2"/>
      <c r="T43" s="2"/>
      <c r="U43" s="1"/>
      <c r="V43" s="2"/>
      <c r="W43" s="1"/>
      <c r="X43" s="2"/>
      <c r="Y43" s="2"/>
      <c r="Z43" s="2"/>
      <c r="AA43" s="18">
        <v>137175520000</v>
      </c>
      <c r="AB43" s="19" t="s">
        <v>8</v>
      </c>
      <c r="AC43" s="3" t="s">
        <v>118</v>
      </c>
      <c r="AD43" s="4" t="s">
        <v>119</v>
      </c>
      <c r="AE43" s="4" t="s">
        <v>27</v>
      </c>
      <c r="AF43" s="4" t="s">
        <v>125</v>
      </c>
      <c r="AG43" s="4" t="s">
        <v>30</v>
      </c>
      <c r="AH43" s="3" t="s">
        <v>12</v>
      </c>
      <c r="AI43" s="4" t="s">
        <v>31</v>
      </c>
      <c r="AJ43" s="3" t="s">
        <v>12</v>
      </c>
      <c r="AK43" s="4" t="s">
        <v>32</v>
      </c>
      <c r="AL43" s="3" t="s">
        <v>18</v>
      </c>
      <c r="AM43" s="4" t="s">
        <v>3</v>
      </c>
      <c r="AN43" s="3" t="s">
        <v>126</v>
      </c>
      <c r="AO43" s="3"/>
      <c r="AP43" s="3"/>
      <c r="AQ43" s="3"/>
      <c r="AR43" s="3"/>
      <c r="AS43" s="3"/>
      <c r="AT43" s="3"/>
      <c r="AU43" s="3"/>
      <c r="AV43" s="3"/>
      <c r="AW43" s="21">
        <v>137175520000</v>
      </c>
      <c r="AX43" s="5" t="s">
        <v>11</v>
      </c>
      <c r="AY43" s="23">
        <f t="shared" si="3"/>
        <v>0</v>
      </c>
      <c r="AZ43" s="5" t="s">
        <v>46</v>
      </c>
      <c r="BA43" s="23">
        <f t="shared" si="4"/>
        <v>137175520000</v>
      </c>
      <c r="BB43" s="5" t="s">
        <v>46</v>
      </c>
      <c r="BC43" s="23">
        <f t="shared" si="5"/>
        <v>137175520000</v>
      </c>
      <c r="BD43" s="41" t="s">
        <v>197</v>
      </c>
    </row>
    <row r="44" spans="1:56" ht="26.25">
      <c r="A44" s="40">
        <v>43</v>
      </c>
      <c r="B44" s="56">
        <v>1237</v>
      </c>
      <c r="C44" s="56">
        <v>2020</v>
      </c>
      <c r="D44" s="13">
        <v>40330</v>
      </c>
      <c r="E44" s="13">
        <v>40695</v>
      </c>
      <c r="F44" s="16" t="s">
        <v>4</v>
      </c>
      <c r="G44" s="2" t="s">
        <v>23</v>
      </c>
      <c r="H44" s="1" t="s">
        <v>101</v>
      </c>
      <c r="I44" s="1" t="s">
        <v>27</v>
      </c>
      <c r="J44" s="1" t="s">
        <v>125</v>
      </c>
      <c r="K44" s="1" t="s">
        <v>30</v>
      </c>
      <c r="L44" s="2" t="s">
        <v>12</v>
      </c>
      <c r="M44" s="1" t="s">
        <v>31</v>
      </c>
      <c r="N44" s="2" t="s">
        <v>12</v>
      </c>
      <c r="O44" s="1" t="s">
        <v>32</v>
      </c>
      <c r="P44" s="2" t="s">
        <v>18</v>
      </c>
      <c r="Q44" s="2" t="s">
        <v>3</v>
      </c>
      <c r="R44" s="2" t="s">
        <v>126</v>
      </c>
      <c r="S44" s="2"/>
      <c r="T44" s="2"/>
      <c r="U44" s="1"/>
      <c r="V44" s="2"/>
      <c r="W44" s="1"/>
      <c r="X44" s="2"/>
      <c r="Y44" s="2"/>
      <c r="Z44" s="2"/>
      <c r="AA44" s="18">
        <v>30000000000</v>
      </c>
      <c r="AB44" s="19" t="s">
        <v>9</v>
      </c>
      <c r="AC44" s="3" t="s">
        <v>199</v>
      </c>
      <c r="AD44" s="4" t="s">
        <v>200</v>
      </c>
      <c r="AE44" s="4" t="s">
        <v>27</v>
      </c>
      <c r="AF44" s="4" t="s">
        <v>125</v>
      </c>
      <c r="AG44" s="4" t="s">
        <v>30</v>
      </c>
      <c r="AH44" s="3" t="s">
        <v>12</v>
      </c>
      <c r="AI44" s="4" t="s">
        <v>31</v>
      </c>
      <c r="AJ44" s="3" t="s">
        <v>12</v>
      </c>
      <c r="AK44" s="4" t="s">
        <v>32</v>
      </c>
      <c r="AL44" s="3" t="s">
        <v>18</v>
      </c>
      <c r="AM44" s="4" t="s">
        <v>3</v>
      </c>
      <c r="AN44" s="3" t="s">
        <v>126</v>
      </c>
      <c r="AO44" s="3"/>
      <c r="AP44" s="3"/>
      <c r="AQ44" s="3"/>
      <c r="AR44" s="3"/>
      <c r="AS44" s="3"/>
      <c r="AT44" s="3"/>
      <c r="AU44" s="3"/>
      <c r="AV44" s="3"/>
      <c r="AW44" s="21">
        <v>30000000000</v>
      </c>
      <c r="AX44" s="5" t="s">
        <v>11</v>
      </c>
      <c r="AY44" s="23">
        <f t="shared" si="3"/>
        <v>0</v>
      </c>
      <c r="AZ44" s="5" t="s">
        <v>11</v>
      </c>
      <c r="BA44" s="23">
        <f t="shared" si="4"/>
        <v>0</v>
      </c>
      <c r="BB44" s="5" t="s">
        <v>46</v>
      </c>
      <c r="BC44" s="23">
        <f t="shared" si="5"/>
        <v>30000000000</v>
      </c>
      <c r="BD44" s="41" t="s">
        <v>198</v>
      </c>
    </row>
    <row r="45" spans="1:56" ht="30">
      <c r="A45" s="40">
        <v>44</v>
      </c>
      <c r="B45" s="57">
        <v>1268</v>
      </c>
      <c r="C45" s="56">
        <v>2020</v>
      </c>
      <c r="D45" s="15">
        <v>43617</v>
      </c>
      <c r="E45" s="15">
        <v>45078</v>
      </c>
      <c r="F45" s="17" t="s">
        <v>4</v>
      </c>
      <c r="G45" s="2" t="s">
        <v>23</v>
      </c>
      <c r="H45" s="1" t="s">
        <v>101</v>
      </c>
      <c r="I45" s="1" t="s">
        <v>27</v>
      </c>
      <c r="J45" s="1" t="s">
        <v>125</v>
      </c>
      <c r="K45" s="1" t="s">
        <v>30</v>
      </c>
      <c r="L45" s="2" t="s">
        <v>12</v>
      </c>
      <c r="M45" s="1" t="s">
        <v>31</v>
      </c>
      <c r="N45" s="2" t="s">
        <v>12</v>
      </c>
      <c r="O45" s="1" t="s">
        <v>32</v>
      </c>
      <c r="P45" s="2" t="s">
        <v>18</v>
      </c>
      <c r="Q45" s="2" t="s">
        <v>3</v>
      </c>
      <c r="R45" s="2" t="s">
        <v>126</v>
      </c>
      <c r="S45" s="2"/>
      <c r="T45" s="7"/>
      <c r="U45" s="6"/>
      <c r="V45" s="7"/>
      <c r="W45" s="6"/>
      <c r="X45" s="7"/>
      <c r="Y45" s="7"/>
      <c r="Z45" s="7"/>
      <c r="AA45" s="26">
        <v>840648247141</v>
      </c>
      <c r="AB45" s="20" t="s">
        <v>107</v>
      </c>
      <c r="AC45" s="8" t="s">
        <v>106</v>
      </c>
      <c r="AD45" s="22"/>
      <c r="AE45" s="4" t="s">
        <v>27</v>
      </c>
      <c r="AF45" s="4" t="s">
        <v>125</v>
      </c>
      <c r="AG45" s="4" t="s">
        <v>30</v>
      </c>
      <c r="AH45" s="3" t="s">
        <v>12</v>
      </c>
      <c r="AI45" s="4" t="s">
        <v>31</v>
      </c>
      <c r="AJ45" s="3" t="s">
        <v>12</v>
      </c>
      <c r="AK45" s="4" t="s">
        <v>52</v>
      </c>
      <c r="AL45" s="3" t="s">
        <v>53</v>
      </c>
      <c r="AM45" s="4" t="s">
        <v>110</v>
      </c>
      <c r="AN45" s="3" t="s">
        <v>109</v>
      </c>
      <c r="AO45" s="3"/>
      <c r="AP45" s="8"/>
      <c r="AQ45" s="8"/>
      <c r="AR45" s="8"/>
      <c r="AS45" s="8"/>
      <c r="AT45" s="8"/>
      <c r="AU45" s="8"/>
      <c r="AV45" s="8"/>
      <c r="AW45" s="27">
        <v>840648247141</v>
      </c>
      <c r="AX45" s="24" t="s">
        <v>46</v>
      </c>
      <c r="AY45" s="23">
        <f t="shared" si="3"/>
        <v>840648247141</v>
      </c>
      <c r="AZ45" s="24" t="s">
        <v>11</v>
      </c>
      <c r="BA45" s="23">
        <f t="shared" si="4"/>
        <v>0</v>
      </c>
      <c r="BB45" s="24" t="s">
        <v>46</v>
      </c>
      <c r="BC45" s="23">
        <f t="shared" si="5"/>
        <v>840648247141</v>
      </c>
      <c r="BD45" s="41" t="s">
        <v>428</v>
      </c>
    </row>
    <row r="46" spans="1:56" ht="26.25">
      <c r="A46" s="40">
        <v>45</v>
      </c>
      <c r="B46" s="57">
        <v>1329</v>
      </c>
      <c r="C46" s="56">
        <v>2020</v>
      </c>
      <c r="D46" s="15">
        <v>46174</v>
      </c>
      <c r="E46" s="15">
        <v>46539</v>
      </c>
      <c r="F46" s="17" t="s">
        <v>4</v>
      </c>
      <c r="G46" s="2" t="s">
        <v>23</v>
      </c>
      <c r="H46" s="1" t="s">
        <v>101</v>
      </c>
      <c r="I46" s="1" t="s">
        <v>27</v>
      </c>
      <c r="J46" s="1" t="s">
        <v>125</v>
      </c>
      <c r="K46" s="1" t="s">
        <v>30</v>
      </c>
      <c r="L46" s="2" t="s">
        <v>12</v>
      </c>
      <c r="M46" s="1" t="s">
        <v>31</v>
      </c>
      <c r="N46" s="2" t="s">
        <v>12</v>
      </c>
      <c r="O46" s="1" t="s">
        <v>32</v>
      </c>
      <c r="P46" s="2" t="s">
        <v>18</v>
      </c>
      <c r="Q46" s="2" t="s">
        <v>3</v>
      </c>
      <c r="R46" s="2" t="s">
        <v>126</v>
      </c>
      <c r="S46" s="7"/>
      <c r="T46" s="7"/>
      <c r="U46" s="6"/>
      <c r="V46" s="7"/>
      <c r="W46" s="6"/>
      <c r="X46" s="7"/>
      <c r="Y46" s="7"/>
      <c r="Z46" s="7"/>
      <c r="AA46" s="26">
        <v>133498400000</v>
      </c>
      <c r="AB46" s="19" t="s">
        <v>8</v>
      </c>
      <c r="AC46" s="3" t="s">
        <v>118</v>
      </c>
      <c r="AD46" s="4" t="s">
        <v>119</v>
      </c>
      <c r="AE46" s="4" t="s">
        <v>27</v>
      </c>
      <c r="AF46" s="4" t="s">
        <v>125</v>
      </c>
      <c r="AG46" s="4" t="s">
        <v>30</v>
      </c>
      <c r="AH46" s="3" t="s">
        <v>12</v>
      </c>
      <c r="AI46" s="4" t="s">
        <v>31</v>
      </c>
      <c r="AJ46" s="3" t="s">
        <v>12</v>
      </c>
      <c r="AK46" s="4" t="s">
        <v>32</v>
      </c>
      <c r="AL46" s="3" t="s">
        <v>18</v>
      </c>
      <c r="AM46" s="4" t="s">
        <v>3</v>
      </c>
      <c r="AN46" s="3" t="s">
        <v>126</v>
      </c>
      <c r="AO46" s="8"/>
      <c r="AP46" s="8"/>
      <c r="AQ46" s="8"/>
      <c r="AR46" s="8"/>
      <c r="AS46" s="8"/>
      <c r="AT46" s="8"/>
      <c r="AU46" s="8"/>
      <c r="AV46" s="8"/>
      <c r="AW46" s="27">
        <v>133498400000</v>
      </c>
      <c r="AX46" s="24" t="s">
        <v>11</v>
      </c>
      <c r="AY46" s="23">
        <f t="shared" si="3"/>
        <v>0</v>
      </c>
      <c r="AZ46" s="24" t="s">
        <v>46</v>
      </c>
      <c r="BA46" s="23">
        <f t="shared" si="4"/>
        <v>133498400000</v>
      </c>
      <c r="BB46" s="24" t="s">
        <v>46</v>
      </c>
      <c r="BC46" s="23">
        <f t="shared" si="5"/>
        <v>133498400000</v>
      </c>
      <c r="BD46" s="42" t="s">
        <v>197</v>
      </c>
    </row>
    <row r="47" spans="1:56" ht="30">
      <c r="A47" s="40">
        <v>46</v>
      </c>
      <c r="B47" s="57">
        <v>1334</v>
      </c>
      <c r="C47" s="56">
        <v>2020</v>
      </c>
      <c r="D47" s="15">
        <v>46174</v>
      </c>
      <c r="E47" s="15">
        <v>11110</v>
      </c>
      <c r="F47" s="17" t="s">
        <v>4</v>
      </c>
      <c r="G47" s="2" t="s">
        <v>23</v>
      </c>
      <c r="H47" s="1" t="s">
        <v>101</v>
      </c>
      <c r="I47" s="1" t="s">
        <v>27</v>
      </c>
      <c r="J47" s="1" t="s">
        <v>125</v>
      </c>
      <c r="K47" s="1" t="s">
        <v>30</v>
      </c>
      <c r="L47" s="2" t="s">
        <v>12</v>
      </c>
      <c r="M47" s="1" t="s">
        <v>31</v>
      </c>
      <c r="N47" s="2" t="s">
        <v>12</v>
      </c>
      <c r="O47" s="1" t="s">
        <v>32</v>
      </c>
      <c r="P47" s="2" t="s">
        <v>18</v>
      </c>
      <c r="Q47" s="2" t="s">
        <v>3</v>
      </c>
      <c r="R47" s="2" t="s">
        <v>126</v>
      </c>
      <c r="S47" s="7"/>
      <c r="T47" s="7"/>
      <c r="U47" s="6"/>
      <c r="V47" s="7"/>
      <c r="W47" s="6"/>
      <c r="X47" s="7"/>
      <c r="Y47" s="7"/>
      <c r="Z47" s="7"/>
      <c r="AA47" s="26">
        <v>7000000000</v>
      </c>
      <c r="AB47" s="20" t="s">
        <v>151</v>
      </c>
      <c r="AC47" s="3" t="s">
        <v>143</v>
      </c>
      <c r="AD47" s="22"/>
      <c r="AE47" s="4" t="s">
        <v>27</v>
      </c>
      <c r="AF47" s="4" t="s">
        <v>125</v>
      </c>
      <c r="AG47" s="4" t="s">
        <v>30</v>
      </c>
      <c r="AH47" s="3" t="s">
        <v>12</v>
      </c>
      <c r="AI47" s="22" t="s">
        <v>152</v>
      </c>
      <c r="AJ47" s="8" t="s">
        <v>37</v>
      </c>
      <c r="AK47" s="22" t="s">
        <v>146</v>
      </c>
      <c r="AL47" s="8" t="s">
        <v>37</v>
      </c>
      <c r="AM47" s="22" t="s">
        <v>201</v>
      </c>
      <c r="AN47" s="8" t="s">
        <v>153</v>
      </c>
      <c r="AO47" s="8"/>
      <c r="AP47" s="8"/>
      <c r="AQ47" s="8"/>
      <c r="AR47" s="8"/>
      <c r="AS47" s="8"/>
      <c r="AT47" s="8"/>
      <c r="AU47" s="8"/>
      <c r="AV47" s="8"/>
      <c r="AW47" s="27">
        <v>7000000000</v>
      </c>
      <c r="AX47" s="24" t="s">
        <v>11</v>
      </c>
      <c r="AY47" s="23">
        <f t="shared" si="3"/>
        <v>0</v>
      </c>
      <c r="AZ47" s="24" t="s">
        <v>11</v>
      </c>
      <c r="BA47" s="23">
        <f t="shared" si="4"/>
        <v>0</v>
      </c>
      <c r="BB47" s="24" t="s">
        <v>46</v>
      </c>
      <c r="BC47" s="23">
        <f t="shared" si="5"/>
        <v>7000000000</v>
      </c>
      <c r="BD47" s="42" t="s">
        <v>202</v>
      </c>
    </row>
    <row r="48" spans="1:56" ht="26.25">
      <c r="A48" s="40">
        <v>47</v>
      </c>
      <c r="B48" s="57">
        <v>1346</v>
      </c>
      <c r="C48" s="56">
        <v>2020</v>
      </c>
      <c r="D48" s="102">
        <v>44012</v>
      </c>
      <c r="E48" s="102">
        <v>37073</v>
      </c>
      <c r="F48" s="17" t="s">
        <v>4</v>
      </c>
      <c r="G48" s="2" t="s">
        <v>23</v>
      </c>
      <c r="H48" s="1" t="s">
        <v>101</v>
      </c>
      <c r="I48" s="1" t="s">
        <v>27</v>
      </c>
      <c r="J48" s="1" t="s">
        <v>125</v>
      </c>
      <c r="K48" s="1" t="s">
        <v>30</v>
      </c>
      <c r="L48" s="2" t="s">
        <v>12</v>
      </c>
      <c r="M48" s="1" t="s">
        <v>31</v>
      </c>
      <c r="N48" s="2" t="s">
        <v>12</v>
      </c>
      <c r="O48" s="1" t="s">
        <v>32</v>
      </c>
      <c r="P48" s="2" t="s">
        <v>18</v>
      </c>
      <c r="Q48" s="2" t="s">
        <v>3</v>
      </c>
      <c r="R48" s="2" t="s">
        <v>126</v>
      </c>
      <c r="S48" s="7"/>
      <c r="T48" s="7"/>
      <c r="U48" s="6"/>
      <c r="V48" s="7"/>
      <c r="W48" s="6"/>
      <c r="X48" s="7"/>
      <c r="Y48" s="7"/>
      <c r="Z48" s="7"/>
      <c r="AA48" s="26">
        <v>494938071017</v>
      </c>
      <c r="AB48" s="20" t="s">
        <v>0</v>
      </c>
      <c r="AC48" s="3" t="s">
        <v>195</v>
      </c>
      <c r="AD48" s="4" t="s">
        <v>196</v>
      </c>
      <c r="AE48" s="4" t="s">
        <v>27</v>
      </c>
      <c r="AF48" s="4" t="s">
        <v>125</v>
      </c>
      <c r="AG48" s="4" t="s">
        <v>30</v>
      </c>
      <c r="AH48" s="3" t="s">
        <v>12</v>
      </c>
      <c r="AI48" s="4" t="s">
        <v>31</v>
      </c>
      <c r="AJ48" s="3" t="s">
        <v>12</v>
      </c>
      <c r="AK48" s="4" t="s">
        <v>32</v>
      </c>
      <c r="AL48" s="3" t="s">
        <v>18</v>
      </c>
      <c r="AM48" s="4" t="s">
        <v>3</v>
      </c>
      <c r="AN48" s="3" t="s">
        <v>126</v>
      </c>
      <c r="AO48" s="8"/>
      <c r="AP48" s="8"/>
      <c r="AQ48" s="8"/>
      <c r="AR48" s="8"/>
      <c r="AS48" s="8"/>
      <c r="AT48" s="8"/>
      <c r="AU48" s="8"/>
      <c r="AV48" s="8"/>
      <c r="AW48" s="27">
        <v>494938071017</v>
      </c>
      <c r="AX48" s="24" t="s">
        <v>11</v>
      </c>
      <c r="AY48" s="23">
        <f t="shared" si="3"/>
        <v>0</v>
      </c>
      <c r="AZ48" s="24" t="s">
        <v>46</v>
      </c>
      <c r="BA48" s="23">
        <f t="shared" si="4"/>
        <v>494938071017</v>
      </c>
      <c r="BB48" s="24" t="s">
        <v>46</v>
      </c>
      <c r="BC48" s="23">
        <f t="shared" si="5"/>
        <v>494938071017</v>
      </c>
      <c r="BD48" s="42" t="s">
        <v>194</v>
      </c>
    </row>
    <row r="49" spans="1:56" ht="26.25">
      <c r="A49" s="40">
        <v>48</v>
      </c>
      <c r="B49" s="57">
        <v>1442</v>
      </c>
      <c r="C49" s="56">
        <v>2020</v>
      </c>
      <c r="D49" s="102">
        <v>44029</v>
      </c>
      <c r="E49" s="102">
        <v>44039</v>
      </c>
      <c r="F49" s="17" t="s">
        <v>4</v>
      </c>
      <c r="G49" s="2" t="s">
        <v>23</v>
      </c>
      <c r="H49" s="1" t="s">
        <v>101</v>
      </c>
      <c r="I49" s="1" t="s">
        <v>27</v>
      </c>
      <c r="J49" s="1" t="s">
        <v>125</v>
      </c>
      <c r="K49" s="1" t="s">
        <v>30</v>
      </c>
      <c r="L49" s="2" t="s">
        <v>12</v>
      </c>
      <c r="M49" s="1" t="s">
        <v>31</v>
      </c>
      <c r="N49" s="2" t="s">
        <v>12</v>
      </c>
      <c r="O49" s="1" t="s">
        <v>32</v>
      </c>
      <c r="P49" s="2" t="s">
        <v>18</v>
      </c>
      <c r="Q49" s="2" t="s">
        <v>3</v>
      </c>
      <c r="R49" s="2" t="s">
        <v>126</v>
      </c>
      <c r="S49" s="7"/>
      <c r="T49" s="7"/>
      <c r="U49" s="6"/>
      <c r="V49" s="7"/>
      <c r="W49" s="6"/>
      <c r="X49" s="7"/>
      <c r="Y49" s="7"/>
      <c r="Z49" s="7"/>
      <c r="AA49" s="26">
        <v>92480000000</v>
      </c>
      <c r="AB49" s="20" t="s">
        <v>329</v>
      </c>
      <c r="AC49" s="3" t="s">
        <v>330</v>
      </c>
      <c r="AD49" s="4" t="s">
        <v>331</v>
      </c>
      <c r="AE49" s="4" t="s">
        <v>27</v>
      </c>
      <c r="AF49" s="4" t="s">
        <v>125</v>
      </c>
      <c r="AG49" s="4" t="s">
        <v>30</v>
      </c>
      <c r="AH49" s="3" t="s">
        <v>12</v>
      </c>
      <c r="AI49" s="4" t="s">
        <v>31</v>
      </c>
      <c r="AJ49" s="3" t="s">
        <v>12</v>
      </c>
      <c r="AK49" s="4" t="s">
        <v>32</v>
      </c>
      <c r="AL49" s="3" t="s">
        <v>18</v>
      </c>
      <c r="AM49" s="4" t="s">
        <v>3</v>
      </c>
      <c r="AN49" s="3" t="s">
        <v>126</v>
      </c>
      <c r="AO49" s="8"/>
      <c r="AP49" s="8"/>
      <c r="AQ49" s="8"/>
      <c r="AR49" s="8"/>
      <c r="AS49" s="8"/>
      <c r="AT49" s="8"/>
      <c r="AU49" s="8"/>
      <c r="AV49" s="8"/>
      <c r="AW49" s="27">
        <v>92480000000</v>
      </c>
      <c r="AX49" s="24" t="s">
        <v>11</v>
      </c>
      <c r="AY49" s="23">
        <f t="shared" si="3"/>
        <v>0</v>
      </c>
      <c r="AZ49" s="24" t="s">
        <v>46</v>
      </c>
      <c r="BA49" s="23">
        <f t="shared" si="4"/>
        <v>92480000000</v>
      </c>
      <c r="BB49" s="24" t="s">
        <v>46</v>
      </c>
      <c r="BC49" s="23">
        <f t="shared" si="5"/>
        <v>92480000000</v>
      </c>
      <c r="BD49" s="42" t="s">
        <v>328</v>
      </c>
    </row>
    <row r="50" spans="1:56" ht="30">
      <c r="A50" s="40">
        <v>49</v>
      </c>
      <c r="B50" s="57">
        <v>1478</v>
      </c>
      <c r="C50" s="56">
        <v>2020</v>
      </c>
      <c r="D50" s="102">
        <v>44034</v>
      </c>
      <c r="E50" s="102">
        <v>44039</v>
      </c>
      <c r="F50" s="17" t="s">
        <v>4</v>
      </c>
      <c r="G50" s="2" t="s">
        <v>23</v>
      </c>
      <c r="H50" s="1" t="s">
        <v>101</v>
      </c>
      <c r="I50" s="1" t="s">
        <v>27</v>
      </c>
      <c r="J50" s="1" t="s">
        <v>125</v>
      </c>
      <c r="K50" s="1" t="s">
        <v>30</v>
      </c>
      <c r="L50" s="2" t="s">
        <v>12</v>
      </c>
      <c r="M50" s="1" t="s">
        <v>31</v>
      </c>
      <c r="N50" s="2" t="s">
        <v>12</v>
      </c>
      <c r="O50" s="1" t="s">
        <v>32</v>
      </c>
      <c r="P50" s="2" t="s">
        <v>18</v>
      </c>
      <c r="Q50" s="2" t="s">
        <v>3</v>
      </c>
      <c r="R50" s="2" t="s">
        <v>126</v>
      </c>
      <c r="S50" s="7"/>
      <c r="T50" s="7"/>
      <c r="U50" s="6"/>
      <c r="V50" s="7"/>
      <c r="W50" s="6"/>
      <c r="X50" s="7"/>
      <c r="Y50" s="7"/>
      <c r="Z50" s="7"/>
      <c r="AA50" s="26">
        <v>106000000000</v>
      </c>
      <c r="AB50" s="20" t="s">
        <v>107</v>
      </c>
      <c r="AC50" s="3" t="s">
        <v>106</v>
      </c>
      <c r="AD50" s="4"/>
      <c r="AE50" s="4" t="s">
        <v>27</v>
      </c>
      <c r="AF50" s="4" t="s">
        <v>125</v>
      </c>
      <c r="AG50" s="4" t="s">
        <v>30</v>
      </c>
      <c r="AH50" s="3" t="s">
        <v>12</v>
      </c>
      <c r="AI50" s="4" t="s">
        <v>31</v>
      </c>
      <c r="AJ50" s="3" t="s">
        <v>12</v>
      </c>
      <c r="AK50" s="4" t="s">
        <v>52</v>
      </c>
      <c r="AL50" s="3" t="s">
        <v>53</v>
      </c>
      <c r="AM50" s="4" t="s">
        <v>110</v>
      </c>
      <c r="AN50" s="3" t="s">
        <v>109</v>
      </c>
      <c r="AO50" s="8"/>
      <c r="AP50" s="8"/>
      <c r="AQ50" s="8"/>
      <c r="AR50" s="8"/>
      <c r="AS50" s="8"/>
      <c r="AT50" s="8"/>
      <c r="AU50" s="8"/>
      <c r="AV50" s="8"/>
      <c r="AW50" s="27">
        <v>106000000000</v>
      </c>
      <c r="AX50" s="24" t="s">
        <v>11</v>
      </c>
      <c r="AY50" s="23">
        <f t="shared" si="3"/>
        <v>0</v>
      </c>
      <c r="AZ50" s="24" t="s">
        <v>46</v>
      </c>
      <c r="BA50" s="23">
        <f t="shared" si="4"/>
        <v>106000000000</v>
      </c>
      <c r="BB50" s="24" t="s">
        <v>46</v>
      </c>
      <c r="BC50" s="23">
        <f t="shared" si="5"/>
        <v>106000000000</v>
      </c>
      <c r="BD50" s="42" t="s">
        <v>346</v>
      </c>
    </row>
    <row r="51" spans="1:56" ht="30">
      <c r="A51" s="40">
        <v>50</v>
      </c>
      <c r="B51" s="57">
        <v>1479</v>
      </c>
      <c r="C51" s="56">
        <v>2020</v>
      </c>
      <c r="D51" s="102">
        <v>44034</v>
      </c>
      <c r="E51" s="102">
        <v>44039</v>
      </c>
      <c r="F51" s="17" t="s">
        <v>4</v>
      </c>
      <c r="G51" s="2" t="s">
        <v>23</v>
      </c>
      <c r="H51" s="1" t="s">
        <v>101</v>
      </c>
      <c r="I51" s="1" t="s">
        <v>27</v>
      </c>
      <c r="J51" s="1" t="s">
        <v>125</v>
      </c>
      <c r="K51" s="1" t="s">
        <v>30</v>
      </c>
      <c r="L51" s="2" t="s">
        <v>12</v>
      </c>
      <c r="M51" s="1" t="s">
        <v>31</v>
      </c>
      <c r="N51" s="2" t="s">
        <v>12</v>
      </c>
      <c r="O51" s="1" t="s">
        <v>32</v>
      </c>
      <c r="P51" s="2" t="s">
        <v>18</v>
      </c>
      <c r="Q51" s="2" t="s">
        <v>3</v>
      </c>
      <c r="R51" s="2" t="s">
        <v>126</v>
      </c>
      <c r="S51" s="7"/>
      <c r="T51" s="7"/>
      <c r="U51" s="6"/>
      <c r="V51" s="7"/>
      <c r="W51" s="6"/>
      <c r="X51" s="7"/>
      <c r="Y51" s="7"/>
      <c r="Z51" s="7"/>
      <c r="AA51" s="26">
        <v>769017600</v>
      </c>
      <c r="AB51" s="20" t="s">
        <v>151</v>
      </c>
      <c r="AC51" s="3" t="s">
        <v>143</v>
      </c>
      <c r="AD51" s="4"/>
      <c r="AE51" s="4" t="s">
        <v>27</v>
      </c>
      <c r="AF51" s="4" t="s">
        <v>125</v>
      </c>
      <c r="AG51" s="4" t="s">
        <v>36</v>
      </c>
      <c r="AH51" s="3" t="s">
        <v>37</v>
      </c>
      <c r="AI51" s="4" t="s">
        <v>38</v>
      </c>
      <c r="AJ51" s="3" t="s">
        <v>37</v>
      </c>
      <c r="AK51" s="4"/>
      <c r="AL51" s="3"/>
      <c r="AM51" s="4"/>
      <c r="AN51" s="3"/>
      <c r="AO51" s="8"/>
      <c r="AP51" s="8"/>
      <c r="AQ51" s="8"/>
      <c r="AR51" s="8"/>
      <c r="AS51" s="8"/>
      <c r="AT51" s="8"/>
      <c r="AU51" s="8"/>
      <c r="AV51" s="8"/>
      <c r="AW51" s="27">
        <v>769017600</v>
      </c>
      <c r="AX51" s="24" t="s">
        <v>11</v>
      </c>
      <c r="AY51" s="23">
        <f t="shared" si="3"/>
        <v>0</v>
      </c>
      <c r="AZ51" s="24" t="s">
        <v>46</v>
      </c>
      <c r="BA51" s="23">
        <f t="shared" si="4"/>
        <v>769017600</v>
      </c>
      <c r="BB51" s="24" t="s">
        <v>46</v>
      </c>
      <c r="BC51" s="23">
        <f t="shared" si="5"/>
        <v>769017600</v>
      </c>
      <c r="BD51" s="42" t="s">
        <v>332</v>
      </c>
    </row>
    <row r="52" spans="1:56" ht="26.25">
      <c r="A52" s="40">
        <v>51</v>
      </c>
      <c r="B52" s="57">
        <v>1480</v>
      </c>
      <c r="C52" s="56">
        <v>2020</v>
      </c>
      <c r="D52" s="102">
        <v>44034</v>
      </c>
      <c r="E52" s="102">
        <v>44039</v>
      </c>
      <c r="F52" s="17" t="s">
        <v>4</v>
      </c>
      <c r="G52" s="2" t="s">
        <v>23</v>
      </c>
      <c r="H52" s="1" t="s">
        <v>101</v>
      </c>
      <c r="I52" s="1" t="s">
        <v>27</v>
      </c>
      <c r="J52" s="1" t="s">
        <v>125</v>
      </c>
      <c r="K52" s="1" t="s">
        <v>30</v>
      </c>
      <c r="L52" s="2" t="s">
        <v>12</v>
      </c>
      <c r="M52" s="1" t="s">
        <v>31</v>
      </c>
      <c r="N52" s="2" t="s">
        <v>12</v>
      </c>
      <c r="O52" s="1" t="s">
        <v>32</v>
      </c>
      <c r="P52" s="2" t="s">
        <v>18</v>
      </c>
      <c r="Q52" s="2" t="s">
        <v>3</v>
      </c>
      <c r="R52" s="2" t="s">
        <v>126</v>
      </c>
      <c r="S52" s="7"/>
      <c r="T52" s="7"/>
      <c r="U52" s="6"/>
      <c r="V52" s="7"/>
      <c r="W52" s="6"/>
      <c r="X52" s="7"/>
      <c r="Y52" s="7"/>
      <c r="Z52" s="7"/>
      <c r="AA52" s="26">
        <v>605950162180</v>
      </c>
      <c r="AB52" s="20" t="s">
        <v>5</v>
      </c>
      <c r="AC52" s="3" t="s">
        <v>35</v>
      </c>
      <c r="AD52" s="4" t="s">
        <v>334</v>
      </c>
      <c r="AE52" s="4" t="s">
        <v>27</v>
      </c>
      <c r="AF52" s="4" t="s">
        <v>125</v>
      </c>
      <c r="AG52" s="4" t="s">
        <v>30</v>
      </c>
      <c r="AH52" s="3" t="s">
        <v>12</v>
      </c>
      <c r="AI52" s="4" t="s">
        <v>31</v>
      </c>
      <c r="AJ52" s="3" t="s">
        <v>12</v>
      </c>
      <c r="AK52" s="4" t="s">
        <v>52</v>
      </c>
      <c r="AL52" s="3" t="s">
        <v>53</v>
      </c>
      <c r="AM52" s="4" t="s">
        <v>104</v>
      </c>
      <c r="AN52" s="3" t="s">
        <v>103</v>
      </c>
      <c r="AO52" s="8"/>
      <c r="AP52" s="8"/>
      <c r="AQ52" s="8"/>
      <c r="AR52" s="8"/>
      <c r="AS52" s="8"/>
      <c r="AT52" s="8"/>
      <c r="AU52" s="8"/>
      <c r="AV52" s="8"/>
      <c r="AW52" s="27">
        <v>379561162189</v>
      </c>
      <c r="AX52" s="24" t="s">
        <v>46</v>
      </c>
      <c r="AY52" s="23">
        <f t="shared" si="3"/>
        <v>379561162189</v>
      </c>
      <c r="AZ52" s="24" t="s">
        <v>46</v>
      </c>
      <c r="BA52" s="23">
        <f t="shared" si="4"/>
        <v>379561162189</v>
      </c>
      <c r="BB52" s="24" t="s">
        <v>46</v>
      </c>
      <c r="BC52" s="23">
        <f t="shared" si="5"/>
        <v>379561162189</v>
      </c>
      <c r="BD52" s="42" t="s">
        <v>333</v>
      </c>
    </row>
    <row r="53" spans="1:56" ht="26.25">
      <c r="A53" s="40">
        <v>52</v>
      </c>
      <c r="B53" s="57">
        <v>1480</v>
      </c>
      <c r="C53" s="56">
        <v>2020</v>
      </c>
      <c r="D53" s="102">
        <v>44034</v>
      </c>
      <c r="E53" s="102">
        <v>44039</v>
      </c>
      <c r="F53" s="17" t="s">
        <v>4</v>
      </c>
      <c r="G53" s="2" t="s">
        <v>23</v>
      </c>
      <c r="H53" s="1" t="s">
        <v>101</v>
      </c>
      <c r="I53" s="1" t="s">
        <v>27</v>
      </c>
      <c r="J53" s="1" t="s">
        <v>125</v>
      </c>
      <c r="K53" s="1" t="s">
        <v>30</v>
      </c>
      <c r="L53" s="2" t="s">
        <v>12</v>
      </c>
      <c r="M53" s="1" t="s">
        <v>31</v>
      </c>
      <c r="N53" s="2" t="s">
        <v>12</v>
      </c>
      <c r="O53" s="1" t="s">
        <v>32</v>
      </c>
      <c r="P53" s="2" t="s">
        <v>18</v>
      </c>
      <c r="Q53" s="2" t="s">
        <v>3</v>
      </c>
      <c r="R53" s="2" t="s">
        <v>126</v>
      </c>
      <c r="S53" s="7"/>
      <c r="T53" s="7"/>
      <c r="U53" s="6"/>
      <c r="V53" s="7"/>
      <c r="W53" s="6"/>
      <c r="X53" s="7"/>
      <c r="Y53" s="7"/>
      <c r="Z53" s="7"/>
      <c r="AA53" s="26">
        <v>605950162180</v>
      </c>
      <c r="AB53" s="20" t="s">
        <v>5</v>
      </c>
      <c r="AC53" s="3" t="s">
        <v>35</v>
      </c>
      <c r="AD53" s="4" t="s">
        <v>334</v>
      </c>
      <c r="AE53" s="4" t="s">
        <v>27</v>
      </c>
      <c r="AF53" s="4" t="s">
        <v>125</v>
      </c>
      <c r="AG53" s="4" t="s">
        <v>30</v>
      </c>
      <c r="AH53" s="3" t="s">
        <v>12</v>
      </c>
      <c r="AI53" s="4" t="s">
        <v>31</v>
      </c>
      <c r="AJ53" s="3" t="s">
        <v>12</v>
      </c>
      <c r="AK53" s="4" t="s">
        <v>32</v>
      </c>
      <c r="AL53" s="3" t="s">
        <v>18</v>
      </c>
      <c r="AM53" s="4" t="s">
        <v>3</v>
      </c>
      <c r="AN53" s="3" t="s">
        <v>126</v>
      </c>
      <c r="AO53" s="8"/>
      <c r="AP53" s="8"/>
      <c r="AQ53" s="8"/>
      <c r="AR53" s="8"/>
      <c r="AS53" s="8"/>
      <c r="AT53" s="8"/>
      <c r="AU53" s="8"/>
      <c r="AV53" s="8"/>
      <c r="AW53" s="27">
        <v>226389000000</v>
      </c>
      <c r="AX53" s="24" t="s">
        <v>46</v>
      </c>
      <c r="AY53" s="23">
        <f t="shared" si="3"/>
        <v>226389000000</v>
      </c>
      <c r="AZ53" s="24" t="s">
        <v>46</v>
      </c>
      <c r="BA53" s="23">
        <f t="shared" si="4"/>
        <v>226389000000</v>
      </c>
      <c r="BB53" s="24" t="s">
        <v>46</v>
      </c>
      <c r="BC53" s="23">
        <f t="shared" si="5"/>
        <v>226389000000</v>
      </c>
      <c r="BD53" s="42" t="s">
        <v>333</v>
      </c>
    </row>
    <row r="54" spans="1:56" ht="26.25">
      <c r="A54" s="40">
        <v>53</v>
      </c>
      <c r="B54" s="57">
        <v>1481</v>
      </c>
      <c r="C54" s="56">
        <v>2020</v>
      </c>
      <c r="D54" s="102">
        <v>44035</v>
      </c>
      <c r="E54" s="102">
        <v>44039</v>
      </c>
      <c r="F54" s="17" t="s">
        <v>4</v>
      </c>
      <c r="G54" s="2" t="s">
        <v>23</v>
      </c>
      <c r="H54" s="1" t="s">
        <v>101</v>
      </c>
      <c r="I54" s="1" t="s">
        <v>27</v>
      </c>
      <c r="J54" s="1" t="s">
        <v>125</v>
      </c>
      <c r="K54" s="1" t="s">
        <v>30</v>
      </c>
      <c r="L54" s="2" t="s">
        <v>12</v>
      </c>
      <c r="M54" s="1" t="s">
        <v>31</v>
      </c>
      <c r="N54" s="2" t="s">
        <v>12</v>
      </c>
      <c r="O54" s="1" t="s">
        <v>32</v>
      </c>
      <c r="P54" s="2" t="s">
        <v>18</v>
      </c>
      <c r="Q54" s="2" t="s">
        <v>3</v>
      </c>
      <c r="R54" s="2" t="s">
        <v>126</v>
      </c>
      <c r="S54" s="7"/>
      <c r="T54" s="7"/>
      <c r="U54" s="6"/>
      <c r="V54" s="7"/>
      <c r="W54" s="6"/>
      <c r="X54" s="7"/>
      <c r="Y54" s="7"/>
      <c r="Z54" s="7"/>
      <c r="AA54" s="26">
        <v>2904865606800</v>
      </c>
      <c r="AB54" s="20" t="s">
        <v>0</v>
      </c>
      <c r="AC54" s="3" t="s">
        <v>195</v>
      </c>
      <c r="AD54" s="4" t="s">
        <v>196</v>
      </c>
      <c r="AE54" s="4" t="s">
        <v>27</v>
      </c>
      <c r="AF54" s="4" t="s">
        <v>125</v>
      </c>
      <c r="AG54" s="4" t="s">
        <v>30</v>
      </c>
      <c r="AH54" s="3" t="s">
        <v>12</v>
      </c>
      <c r="AI54" s="4" t="s">
        <v>31</v>
      </c>
      <c r="AJ54" s="3" t="s">
        <v>12</v>
      </c>
      <c r="AK54" s="4" t="s">
        <v>32</v>
      </c>
      <c r="AL54" s="3" t="s">
        <v>18</v>
      </c>
      <c r="AM54" s="4" t="s">
        <v>3</v>
      </c>
      <c r="AN54" s="3" t="s">
        <v>126</v>
      </c>
      <c r="AO54" s="8"/>
      <c r="AP54" s="8"/>
      <c r="AQ54" s="8"/>
      <c r="AR54" s="8"/>
      <c r="AS54" s="8"/>
      <c r="AT54" s="8"/>
      <c r="AU54" s="8"/>
      <c r="AV54" s="8"/>
      <c r="AW54" s="27">
        <v>2904865606800</v>
      </c>
      <c r="AX54" s="24" t="s">
        <v>11</v>
      </c>
      <c r="AY54" s="23">
        <f t="shared" si="3"/>
        <v>0</v>
      </c>
      <c r="AZ54" s="24" t="s">
        <v>46</v>
      </c>
      <c r="BA54" s="23">
        <f t="shared" si="4"/>
        <v>2904865606800</v>
      </c>
      <c r="BB54" s="24" t="s">
        <v>46</v>
      </c>
      <c r="BC54" s="23">
        <f t="shared" si="5"/>
        <v>2904865606800</v>
      </c>
      <c r="BD54" s="42" t="s">
        <v>335</v>
      </c>
    </row>
    <row r="55" spans="1:56" ht="26.25">
      <c r="A55" s="40">
        <v>54</v>
      </c>
      <c r="B55" s="57">
        <v>1523</v>
      </c>
      <c r="C55" s="56">
        <v>2020</v>
      </c>
      <c r="D55" s="102">
        <v>44042</v>
      </c>
      <c r="E55" s="102">
        <v>44046</v>
      </c>
      <c r="F55" s="17" t="s">
        <v>4</v>
      </c>
      <c r="G55" s="2" t="s">
        <v>23</v>
      </c>
      <c r="H55" s="1" t="s">
        <v>101</v>
      </c>
      <c r="I55" s="1" t="s">
        <v>27</v>
      </c>
      <c r="J55" s="1" t="s">
        <v>125</v>
      </c>
      <c r="K55" s="1" t="s">
        <v>30</v>
      </c>
      <c r="L55" s="2" t="s">
        <v>12</v>
      </c>
      <c r="M55" s="1" t="s">
        <v>31</v>
      </c>
      <c r="N55" s="2" t="s">
        <v>12</v>
      </c>
      <c r="O55" s="1" t="s">
        <v>32</v>
      </c>
      <c r="P55" s="2" t="s">
        <v>18</v>
      </c>
      <c r="Q55" s="2" t="s">
        <v>3</v>
      </c>
      <c r="R55" s="2" t="s">
        <v>126</v>
      </c>
      <c r="S55" s="7"/>
      <c r="T55" s="7"/>
      <c r="U55" s="6"/>
      <c r="V55" s="7"/>
      <c r="W55" s="6"/>
      <c r="X55" s="7"/>
      <c r="Y55" s="7"/>
      <c r="Z55" s="7"/>
      <c r="AA55" s="26">
        <v>37912356000</v>
      </c>
      <c r="AB55" s="20" t="s">
        <v>336</v>
      </c>
      <c r="AC55" s="3" t="s">
        <v>337</v>
      </c>
      <c r="AD55" s="4" t="s">
        <v>338</v>
      </c>
      <c r="AE55" s="4" t="s">
        <v>27</v>
      </c>
      <c r="AF55" s="4" t="s">
        <v>125</v>
      </c>
      <c r="AG55" s="4" t="s">
        <v>30</v>
      </c>
      <c r="AH55" s="3" t="s">
        <v>12</v>
      </c>
      <c r="AI55" s="4" t="s">
        <v>31</v>
      </c>
      <c r="AJ55" s="3" t="s">
        <v>12</v>
      </c>
      <c r="AK55" s="4" t="s">
        <v>32</v>
      </c>
      <c r="AL55" s="3" t="s">
        <v>18</v>
      </c>
      <c r="AM55" s="4" t="s">
        <v>3</v>
      </c>
      <c r="AN55" s="3" t="s">
        <v>126</v>
      </c>
      <c r="AO55" s="8"/>
      <c r="AP55" s="8"/>
      <c r="AQ55" s="8"/>
      <c r="AR55" s="8"/>
      <c r="AS55" s="8"/>
      <c r="AT55" s="8"/>
      <c r="AU55" s="8"/>
      <c r="AV55" s="8"/>
      <c r="AW55" s="27">
        <v>37912356000</v>
      </c>
      <c r="AX55" s="24" t="s">
        <v>11</v>
      </c>
      <c r="AY55" s="23">
        <f t="shared" si="3"/>
        <v>0</v>
      </c>
      <c r="AZ55" s="24" t="s">
        <v>46</v>
      </c>
      <c r="BA55" s="23">
        <f t="shared" si="4"/>
        <v>37912356000</v>
      </c>
      <c r="BB55" s="24" t="s">
        <v>46</v>
      </c>
      <c r="BC55" s="23">
        <f t="shared" si="5"/>
        <v>37912356000</v>
      </c>
      <c r="BD55" s="42" t="s">
        <v>339</v>
      </c>
    </row>
    <row r="56" spans="1:56" ht="26.25">
      <c r="A56" s="40">
        <v>55</v>
      </c>
      <c r="B56" s="57">
        <v>1524</v>
      </c>
      <c r="C56" s="56">
        <v>2020</v>
      </c>
      <c r="D56" s="102">
        <v>44042</v>
      </c>
      <c r="E56" s="102">
        <v>44046</v>
      </c>
      <c r="F56" s="17" t="s">
        <v>4</v>
      </c>
      <c r="G56" s="2" t="s">
        <v>23</v>
      </c>
      <c r="H56" s="1" t="s">
        <v>101</v>
      </c>
      <c r="I56" s="1" t="s">
        <v>27</v>
      </c>
      <c r="J56" s="1" t="s">
        <v>125</v>
      </c>
      <c r="K56" s="1" t="s">
        <v>30</v>
      </c>
      <c r="L56" s="2" t="s">
        <v>12</v>
      </c>
      <c r="M56" s="1" t="s">
        <v>31</v>
      </c>
      <c r="N56" s="2" t="s">
        <v>12</v>
      </c>
      <c r="O56" s="1" t="s">
        <v>32</v>
      </c>
      <c r="P56" s="2" t="s">
        <v>18</v>
      </c>
      <c r="Q56" s="2" t="s">
        <v>3</v>
      </c>
      <c r="R56" s="2" t="s">
        <v>126</v>
      </c>
      <c r="S56" s="7"/>
      <c r="T56" s="7"/>
      <c r="U56" s="6"/>
      <c r="V56" s="7"/>
      <c r="W56" s="6"/>
      <c r="X56" s="7"/>
      <c r="Y56" s="7"/>
      <c r="Z56" s="7"/>
      <c r="AA56" s="26">
        <v>75000000000</v>
      </c>
      <c r="AB56" s="20" t="s">
        <v>8</v>
      </c>
      <c r="AC56" s="3" t="s">
        <v>118</v>
      </c>
      <c r="AD56" s="4" t="s">
        <v>119</v>
      </c>
      <c r="AE56" s="4" t="s">
        <v>27</v>
      </c>
      <c r="AF56" s="4" t="s">
        <v>125</v>
      </c>
      <c r="AG56" s="4" t="s">
        <v>30</v>
      </c>
      <c r="AH56" s="3" t="s">
        <v>12</v>
      </c>
      <c r="AI56" s="4" t="s">
        <v>31</v>
      </c>
      <c r="AJ56" s="3" t="s">
        <v>12</v>
      </c>
      <c r="AK56" s="4" t="s">
        <v>32</v>
      </c>
      <c r="AL56" s="3" t="s">
        <v>18</v>
      </c>
      <c r="AM56" s="4" t="s">
        <v>3</v>
      </c>
      <c r="AN56" s="3" t="s">
        <v>126</v>
      </c>
      <c r="AO56" s="8"/>
      <c r="AP56" s="8"/>
      <c r="AQ56" s="8"/>
      <c r="AR56" s="8"/>
      <c r="AS56" s="8"/>
      <c r="AT56" s="8"/>
      <c r="AU56" s="8"/>
      <c r="AV56" s="8"/>
      <c r="AW56" s="27">
        <v>75000000000</v>
      </c>
      <c r="AX56" s="24" t="s">
        <v>11</v>
      </c>
      <c r="AY56" s="23">
        <f t="shared" si="3"/>
        <v>0</v>
      </c>
      <c r="AZ56" s="24" t="s">
        <v>46</v>
      </c>
      <c r="BA56" s="23">
        <f t="shared" si="4"/>
        <v>75000000000</v>
      </c>
      <c r="BB56" s="24" t="s">
        <v>46</v>
      </c>
      <c r="BC56" s="23">
        <f t="shared" si="5"/>
        <v>75000000000</v>
      </c>
      <c r="BD56" s="42" t="s">
        <v>340</v>
      </c>
    </row>
    <row r="57" spans="1:56" ht="26.25">
      <c r="A57" s="40">
        <v>56</v>
      </c>
      <c r="B57" s="57">
        <v>1525</v>
      </c>
      <c r="C57" s="56">
        <v>2020</v>
      </c>
      <c r="D57" s="102">
        <v>44042</v>
      </c>
      <c r="E57" s="102">
        <v>44046</v>
      </c>
      <c r="F57" s="17" t="s">
        <v>4</v>
      </c>
      <c r="G57" s="2" t="s">
        <v>23</v>
      </c>
      <c r="H57" s="1" t="s">
        <v>101</v>
      </c>
      <c r="I57" s="1" t="s">
        <v>27</v>
      </c>
      <c r="J57" s="1" t="s">
        <v>125</v>
      </c>
      <c r="K57" s="1" t="s">
        <v>30</v>
      </c>
      <c r="L57" s="2" t="s">
        <v>12</v>
      </c>
      <c r="M57" s="1" t="s">
        <v>31</v>
      </c>
      <c r="N57" s="2" t="s">
        <v>12</v>
      </c>
      <c r="O57" s="1" t="s">
        <v>32</v>
      </c>
      <c r="P57" s="2" t="s">
        <v>18</v>
      </c>
      <c r="Q57" s="2" t="s">
        <v>3</v>
      </c>
      <c r="R57" s="2" t="s">
        <v>126</v>
      </c>
      <c r="S57" s="7"/>
      <c r="T57" s="7"/>
      <c r="U57" s="6"/>
      <c r="V57" s="7"/>
      <c r="W57" s="6"/>
      <c r="X57" s="7"/>
      <c r="Y57" s="7"/>
      <c r="Z57" s="7"/>
      <c r="AA57" s="26">
        <v>129648080000</v>
      </c>
      <c r="AB57" s="20" t="s">
        <v>8</v>
      </c>
      <c r="AC57" s="3" t="s">
        <v>118</v>
      </c>
      <c r="AD57" s="4" t="s">
        <v>119</v>
      </c>
      <c r="AE57" s="4" t="s">
        <v>27</v>
      </c>
      <c r="AF57" s="4" t="s">
        <v>125</v>
      </c>
      <c r="AG57" s="4" t="s">
        <v>30</v>
      </c>
      <c r="AH57" s="3" t="s">
        <v>12</v>
      </c>
      <c r="AI57" s="4" t="s">
        <v>31</v>
      </c>
      <c r="AJ57" s="3" t="s">
        <v>12</v>
      </c>
      <c r="AK57" s="4" t="s">
        <v>32</v>
      </c>
      <c r="AL57" s="3" t="s">
        <v>18</v>
      </c>
      <c r="AM57" s="4" t="s">
        <v>3</v>
      </c>
      <c r="AN57" s="3" t="s">
        <v>126</v>
      </c>
      <c r="AO57" s="8"/>
      <c r="AP57" s="8"/>
      <c r="AQ57" s="8"/>
      <c r="AR57" s="8"/>
      <c r="AS57" s="8"/>
      <c r="AT57" s="8"/>
      <c r="AU57" s="8"/>
      <c r="AV57" s="8"/>
      <c r="AW57" s="27">
        <v>129648080000</v>
      </c>
      <c r="AX57" s="24" t="s">
        <v>11</v>
      </c>
      <c r="AY57" s="23">
        <f t="shared" si="3"/>
        <v>0</v>
      </c>
      <c r="AZ57" s="24" t="s">
        <v>46</v>
      </c>
      <c r="BA57" s="23">
        <f t="shared" si="4"/>
        <v>129648080000</v>
      </c>
      <c r="BB57" s="24" t="s">
        <v>46</v>
      </c>
      <c r="BC57" s="23">
        <f t="shared" si="5"/>
        <v>129648080000</v>
      </c>
      <c r="BD57" s="42" t="s">
        <v>341</v>
      </c>
    </row>
    <row r="58" spans="1:56" ht="26.25">
      <c r="A58" s="40">
        <v>57</v>
      </c>
      <c r="B58" s="57">
        <v>1562</v>
      </c>
      <c r="C58" s="56">
        <v>2020</v>
      </c>
      <c r="D58" s="102">
        <v>44049</v>
      </c>
      <c r="E58" s="102">
        <v>44053</v>
      </c>
      <c r="F58" s="17" t="s">
        <v>4</v>
      </c>
      <c r="G58" s="2" t="s">
        <v>23</v>
      </c>
      <c r="H58" s="1" t="s">
        <v>101</v>
      </c>
      <c r="I58" s="1" t="s">
        <v>27</v>
      </c>
      <c r="J58" s="1" t="s">
        <v>125</v>
      </c>
      <c r="K58" s="1" t="s">
        <v>30</v>
      </c>
      <c r="L58" s="2" t="s">
        <v>12</v>
      </c>
      <c r="M58" s="1" t="s">
        <v>31</v>
      </c>
      <c r="N58" s="2" t="s">
        <v>12</v>
      </c>
      <c r="O58" s="1" t="s">
        <v>32</v>
      </c>
      <c r="P58" s="2" t="s">
        <v>18</v>
      </c>
      <c r="Q58" s="2" t="s">
        <v>3</v>
      </c>
      <c r="R58" s="2" t="s">
        <v>126</v>
      </c>
      <c r="S58" s="7"/>
      <c r="T58" s="7"/>
      <c r="U58" s="6"/>
      <c r="V58" s="7"/>
      <c r="W58" s="6"/>
      <c r="X58" s="7"/>
      <c r="Y58" s="7"/>
      <c r="Z58" s="7"/>
      <c r="AA58" s="26">
        <v>55000000000</v>
      </c>
      <c r="AB58" s="20" t="s">
        <v>8</v>
      </c>
      <c r="AC58" s="3" t="s">
        <v>118</v>
      </c>
      <c r="AD58" s="4" t="s">
        <v>119</v>
      </c>
      <c r="AE58" s="4" t="s">
        <v>27</v>
      </c>
      <c r="AF58" s="4" t="s">
        <v>125</v>
      </c>
      <c r="AG58" s="4" t="s">
        <v>30</v>
      </c>
      <c r="AH58" s="3" t="s">
        <v>12</v>
      </c>
      <c r="AI58" s="4" t="s">
        <v>31</v>
      </c>
      <c r="AJ58" s="3" t="s">
        <v>12</v>
      </c>
      <c r="AK58" s="4" t="s">
        <v>32</v>
      </c>
      <c r="AL58" s="3" t="s">
        <v>18</v>
      </c>
      <c r="AM58" s="4" t="s">
        <v>3</v>
      </c>
      <c r="AN58" s="3" t="s">
        <v>126</v>
      </c>
      <c r="AO58" s="8"/>
      <c r="AP58" s="8"/>
      <c r="AQ58" s="8"/>
      <c r="AR58" s="8"/>
      <c r="AS58" s="8"/>
      <c r="AT58" s="8"/>
      <c r="AU58" s="8"/>
      <c r="AV58" s="8"/>
      <c r="AW58" s="27">
        <v>55000000000</v>
      </c>
      <c r="AX58" s="24" t="s">
        <v>11</v>
      </c>
      <c r="AY58" s="23">
        <f t="shared" si="3"/>
        <v>0</v>
      </c>
      <c r="AZ58" s="24" t="s">
        <v>46</v>
      </c>
      <c r="BA58" s="23">
        <f t="shared" si="4"/>
        <v>55000000000</v>
      </c>
      <c r="BB58" s="24" t="s">
        <v>46</v>
      </c>
      <c r="BC58" s="23">
        <f t="shared" si="5"/>
        <v>55000000000</v>
      </c>
      <c r="BD58" s="42" t="s">
        <v>347</v>
      </c>
    </row>
    <row r="59" spans="1:56" ht="26.25">
      <c r="A59" s="40">
        <v>58</v>
      </c>
      <c r="B59" s="57">
        <v>1562</v>
      </c>
      <c r="C59" s="56">
        <v>2020</v>
      </c>
      <c r="D59" s="102">
        <v>44049</v>
      </c>
      <c r="E59" s="102">
        <v>44053</v>
      </c>
      <c r="F59" s="17" t="s">
        <v>4</v>
      </c>
      <c r="G59" s="2" t="s">
        <v>23</v>
      </c>
      <c r="H59" s="1" t="s">
        <v>101</v>
      </c>
      <c r="I59" s="1" t="s">
        <v>27</v>
      </c>
      <c r="J59" s="1" t="s">
        <v>125</v>
      </c>
      <c r="K59" s="1" t="s">
        <v>30</v>
      </c>
      <c r="L59" s="2" t="s">
        <v>12</v>
      </c>
      <c r="M59" s="1" t="s">
        <v>31</v>
      </c>
      <c r="N59" s="2" t="s">
        <v>12</v>
      </c>
      <c r="O59" s="1" t="s">
        <v>32</v>
      </c>
      <c r="P59" s="2" t="s">
        <v>18</v>
      </c>
      <c r="Q59" s="2" t="s">
        <v>3</v>
      </c>
      <c r="R59" s="2" t="s">
        <v>126</v>
      </c>
      <c r="S59" s="7"/>
      <c r="T59" s="7"/>
      <c r="U59" s="6"/>
      <c r="V59" s="7"/>
      <c r="W59" s="6"/>
      <c r="X59" s="7"/>
      <c r="Y59" s="7"/>
      <c r="Z59" s="7"/>
      <c r="AA59" s="26">
        <v>140000000000</v>
      </c>
      <c r="AB59" s="20" t="s">
        <v>8</v>
      </c>
      <c r="AC59" s="3" t="s">
        <v>118</v>
      </c>
      <c r="AD59" s="4" t="s">
        <v>119</v>
      </c>
      <c r="AE59" s="4" t="s">
        <v>27</v>
      </c>
      <c r="AF59" s="4" t="s">
        <v>125</v>
      </c>
      <c r="AG59" s="4" t="s">
        <v>30</v>
      </c>
      <c r="AH59" s="3" t="s">
        <v>12</v>
      </c>
      <c r="AI59" s="4" t="s">
        <v>31</v>
      </c>
      <c r="AJ59" s="3" t="s">
        <v>12</v>
      </c>
      <c r="AK59" s="4" t="s">
        <v>32</v>
      </c>
      <c r="AL59" s="3" t="s">
        <v>18</v>
      </c>
      <c r="AM59" s="4" t="s">
        <v>3</v>
      </c>
      <c r="AN59" s="3" t="s">
        <v>126</v>
      </c>
      <c r="AO59" s="8"/>
      <c r="AP59" s="8"/>
      <c r="AQ59" s="8"/>
      <c r="AR59" s="8"/>
      <c r="AS59" s="8"/>
      <c r="AT59" s="8"/>
      <c r="AU59" s="8"/>
      <c r="AV59" s="8"/>
      <c r="AW59" s="27">
        <v>140000000000</v>
      </c>
      <c r="AX59" s="24" t="s">
        <v>11</v>
      </c>
      <c r="AY59" s="23">
        <f t="shared" si="3"/>
        <v>0</v>
      </c>
      <c r="AZ59" s="24" t="s">
        <v>46</v>
      </c>
      <c r="BA59" s="23">
        <f t="shared" si="4"/>
        <v>140000000000</v>
      </c>
      <c r="BB59" s="24" t="s">
        <v>46</v>
      </c>
      <c r="BC59" s="23">
        <f t="shared" si="5"/>
        <v>140000000000</v>
      </c>
      <c r="BD59" s="42" t="s">
        <v>348</v>
      </c>
    </row>
    <row r="60" spans="1:56" ht="26.25">
      <c r="A60" s="40">
        <v>59</v>
      </c>
      <c r="B60" s="57">
        <v>1652</v>
      </c>
      <c r="C60" s="56">
        <v>2020</v>
      </c>
      <c r="D60" s="102">
        <v>44070</v>
      </c>
      <c r="E60" s="102">
        <v>44071</v>
      </c>
      <c r="F60" s="17" t="s">
        <v>4</v>
      </c>
      <c r="G60" s="2" t="s">
        <v>23</v>
      </c>
      <c r="H60" s="1" t="s">
        <v>101</v>
      </c>
      <c r="I60" s="1" t="s">
        <v>27</v>
      </c>
      <c r="J60" s="1" t="s">
        <v>125</v>
      </c>
      <c r="K60" s="1" t="s">
        <v>30</v>
      </c>
      <c r="L60" s="2" t="s">
        <v>12</v>
      </c>
      <c r="M60" s="1" t="s">
        <v>31</v>
      </c>
      <c r="N60" s="2" t="s">
        <v>12</v>
      </c>
      <c r="O60" s="1" t="s">
        <v>32</v>
      </c>
      <c r="P60" s="2" t="s">
        <v>18</v>
      </c>
      <c r="Q60" s="2" t="s">
        <v>3</v>
      </c>
      <c r="R60" s="2" t="s">
        <v>126</v>
      </c>
      <c r="S60" s="7"/>
      <c r="T60" s="7"/>
      <c r="U60" s="6"/>
      <c r="V60" s="7"/>
      <c r="W60" s="6"/>
      <c r="X60" s="7"/>
      <c r="Y60" s="7"/>
      <c r="Z60" s="7"/>
      <c r="AA60" s="26">
        <v>136949920000</v>
      </c>
      <c r="AB60" s="20" t="s">
        <v>8</v>
      </c>
      <c r="AC60" s="3" t="s">
        <v>118</v>
      </c>
      <c r="AD60" s="4" t="s">
        <v>119</v>
      </c>
      <c r="AE60" s="4" t="s">
        <v>27</v>
      </c>
      <c r="AF60" s="4" t="s">
        <v>125</v>
      </c>
      <c r="AG60" s="4" t="s">
        <v>30</v>
      </c>
      <c r="AH60" s="3" t="s">
        <v>12</v>
      </c>
      <c r="AI60" s="4" t="s">
        <v>31</v>
      </c>
      <c r="AJ60" s="3" t="s">
        <v>12</v>
      </c>
      <c r="AK60" s="4" t="s">
        <v>32</v>
      </c>
      <c r="AL60" s="3" t="s">
        <v>18</v>
      </c>
      <c r="AM60" s="4" t="s">
        <v>3</v>
      </c>
      <c r="AN60" s="3" t="s">
        <v>126</v>
      </c>
      <c r="AO60" s="8"/>
      <c r="AP60" s="8"/>
      <c r="AQ60" s="8"/>
      <c r="AR60" s="8"/>
      <c r="AS60" s="8"/>
      <c r="AT60" s="8"/>
      <c r="AU60" s="8"/>
      <c r="AV60" s="8"/>
      <c r="AW60" s="27">
        <v>136949920000</v>
      </c>
      <c r="AX60" s="24" t="s">
        <v>11</v>
      </c>
      <c r="AY60" s="23">
        <f t="shared" si="3"/>
        <v>0</v>
      </c>
      <c r="AZ60" s="24" t="s">
        <v>46</v>
      </c>
      <c r="BA60" s="23">
        <f t="shared" si="4"/>
        <v>136949920000</v>
      </c>
      <c r="BB60" s="24" t="s">
        <v>46</v>
      </c>
      <c r="BC60" s="23">
        <f t="shared" si="5"/>
        <v>136949920000</v>
      </c>
      <c r="BD60" s="42" t="s">
        <v>352</v>
      </c>
    </row>
    <row r="61" spans="1:56" ht="26.25">
      <c r="A61" s="40">
        <v>60</v>
      </c>
      <c r="B61" s="57">
        <v>1653</v>
      </c>
      <c r="C61" s="56">
        <v>2020</v>
      </c>
      <c r="D61" s="102">
        <v>44070</v>
      </c>
      <c r="E61" s="102">
        <v>44071</v>
      </c>
      <c r="F61" s="17" t="s">
        <v>4</v>
      </c>
      <c r="G61" s="2" t="s">
        <v>23</v>
      </c>
      <c r="H61" s="1" t="s">
        <v>101</v>
      </c>
      <c r="I61" s="1" t="s">
        <v>27</v>
      </c>
      <c r="J61" s="1" t="s">
        <v>125</v>
      </c>
      <c r="K61" s="1" t="s">
        <v>30</v>
      </c>
      <c r="L61" s="2" t="s">
        <v>12</v>
      </c>
      <c r="M61" s="1" t="s">
        <v>31</v>
      </c>
      <c r="N61" s="2" t="s">
        <v>12</v>
      </c>
      <c r="O61" s="1" t="s">
        <v>32</v>
      </c>
      <c r="P61" s="2" t="s">
        <v>18</v>
      </c>
      <c r="Q61" s="2" t="s">
        <v>3</v>
      </c>
      <c r="R61" s="2" t="s">
        <v>126</v>
      </c>
      <c r="S61" s="7"/>
      <c r="T61" s="7"/>
      <c r="U61" s="6"/>
      <c r="V61" s="7"/>
      <c r="W61" s="6"/>
      <c r="X61" s="7"/>
      <c r="Y61" s="7"/>
      <c r="Z61" s="7"/>
      <c r="AA61" s="26">
        <v>10497960000</v>
      </c>
      <c r="AB61" s="20" t="s">
        <v>8</v>
      </c>
      <c r="AC61" s="3" t="s">
        <v>118</v>
      </c>
      <c r="AD61" s="4" t="s">
        <v>119</v>
      </c>
      <c r="AE61" s="4" t="s">
        <v>27</v>
      </c>
      <c r="AF61" s="4" t="s">
        <v>125</v>
      </c>
      <c r="AG61" s="4" t="s">
        <v>30</v>
      </c>
      <c r="AH61" s="3" t="s">
        <v>12</v>
      </c>
      <c r="AI61" s="4" t="s">
        <v>31</v>
      </c>
      <c r="AJ61" s="3" t="s">
        <v>12</v>
      </c>
      <c r="AK61" s="4" t="s">
        <v>32</v>
      </c>
      <c r="AL61" s="3" t="s">
        <v>18</v>
      </c>
      <c r="AM61" s="4" t="s">
        <v>3</v>
      </c>
      <c r="AN61" s="3" t="s">
        <v>126</v>
      </c>
      <c r="AO61" s="8"/>
      <c r="AP61" s="8"/>
      <c r="AQ61" s="8"/>
      <c r="AR61" s="8"/>
      <c r="AS61" s="8"/>
      <c r="AT61" s="8"/>
      <c r="AU61" s="8"/>
      <c r="AV61" s="8"/>
      <c r="AW61" s="27">
        <v>10497960000</v>
      </c>
      <c r="AX61" s="24" t="s">
        <v>46</v>
      </c>
      <c r="AY61" s="23">
        <f t="shared" si="3"/>
        <v>10497960000</v>
      </c>
      <c r="AZ61" s="24" t="s">
        <v>46</v>
      </c>
      <c r="BA61" s="23">
        <f t="shared" si="4"/>
        <v>10497960000</v>
      </c>
      <c r="BB61" s="24" t="s">
        <v>46</v>
      </c>
      <c r="BC61" s="23">
        <f t="shared" si="5"/>
        <v>10497960000</v>
      </c>
      <c r="BD61" s="42" t="s">
        <v>352</v>
      </c>
    </row>
    <row r="62" spans="1:56" ht="26.25">
      <c r="A62" s="40">
        <v>61</v>
      </c>
      <c r="B62" s="57">
        <v>1655</v>
      </c>
      <c r="C62" s="56">
        <v>2020</v>
      </c>
      <c r="D62" s="102">
        <v>44070</v>
      </c>
      <c r="E62" s="102">
        <v>44071</v>
      </c>
      <c r="F62" s="17" t="s">
        <v>4</v>
      </c>
      <c r="G62" s="2" t="s">
        <v>23</v>
      </c>
      <c r="H62" s="1" t="s">
        <v>101</v>
      </c>
      <c r="I62" s="1" t="s">
        <v>27</v>
      </c>
      <c r="J62" s="1" t="s">
        <v>125</v>
      </c>
      <c r="K62" s="1" t="s">
        <v>30</v>
      </c>
      <c r="L62" s="2" t="s">
        <v>12</v>
      </c>
      <c r="M62" s="1" t="s">
        <v>31</v>
      </c>
      <c r="N62" s="2" t="s">
        <v>12</v>
      </c>
      <c r="O62" s="1" t="s">
        <v>32</v>
      </c>
      <c r="P62" s="2" t="s">
        <v>18</v>
      </c>
      <c r="Q62" s="2" t="s">
        <v>3</v>
      </c>
      <c r="R62" s="2" t="s">
        <v>126</v>
      </c>
      <c r="S62" s="7"/>
      <c r="T62" s="7"/>
      <c r="U62" s="6"/>
      <c r="V62" s="7"/>
      <c r="W62" s="6"/>
      <c r="X62" s="7"/>
      <c r="Y62" s="7"/>
      <c r="Z62" s="7"/>
      <c r="AA62" s="26">
        <v>807240018752</v>
      </c>
      <c r="AB62" s="20" t="s">
        <v>0</v>
      </c>
      <c r="AC62" s="3" t="s">
        <v>195</v>
      </c>
      <c r="AD62" s="4" t="s">
        <v>196</v>
      </c>
      <c r="AE62" s="4" t="s">
        <v>27</v>
      </c>
      <c r="AF62" s="4" t="s">
        <v>125</v>
      </c>
      <c r="AG62" s="4" t="s">
        <v>30</v>
      </c>
      <c r="AH62" s="3" t="s">
        <v>12</v>
      </c>
      <c r="AI62" s="4" t="s">
        <v>31</v>
      </c>
      <c r="AJ62" s="3" t="s">
        <v>12</v>
      </c>
      <c r="AK62" s="4" t="s">
        <v>32</v>
      </c>
      <c r="AL62" s="3" t="s">
        <v>18</v>
      </c>
      <c r="AM62" s="4" t="s">
        <v>3</v>
      </c>
      <c r="AN62" s="3" t="s">
        <v>126</v>
      </c>
      <c r="AO62" s="8"/>
      <c r="AP62" s="8"/>
      <c r="AQ62" s="8"/>
      <c r="AR62" s="8"/>
      <c r="AS62" s="8"/>
      <c r="AT62" s="8"/>
      <c r="AU62" s="8"/>
      <c r="AV62" s="8"/>
      <c r="AW62" s="27">
        <v>807240018752</v>
      </c>
      <c r="AX62" s="24" t="s">
        <v>11</v>
      </c>
      <c r="AY62" s="23">
        <f t="shared" si="3"/>
        <v>0</v>
      </c>
      <c r="AZ62" s="24" t="s">
        <v>46</v>
      </c>
      <c r="BA62" s="23">
        <f t="shared" si="4"/>
        <v>807240018752</v>
      </c>
      <c r="BB62" s="24" t="s">
        <v>46</v>
      </c>
      <c r="BC62" s="23">
        <f t="shared" si="5"/>
        <v>807240018752</v>
      </c>
      <c r="BD62" s="42" t="s">
        <v>351</v>
      </c>
    </row>
    <row r="63" spans="1:56" ht="30">
      <c r="A63" s="40">
        <v>62</v>
      </c>
      <c r="B63" s="57">
        <v>1717</v>
      </c>
      <c r="C63" s="56">
        <v>2020</v>
      </c>
      <c r="D63" s="102">
        <v>44078</v>
      </c>
      <c r="E63" s="102">
        <v>44081</v>
      </c>
      <c r="F63" s="17" t="s">
        <v>4</v>
      </c>
      <c r="G63" s="2" t="s">
        <v>23</v>
      </c>
      <c r="H63" s="1" t="s">
        <v>101</v>
      </c>
      <c r="I63" s="1" t="s">
        <v>27</v>
      </c>
      <c r="J63" s="1" t="s">
        <v>125</v>
      </c>
      <c r="K63" s="1" t="s">
        <v>30</v>
      </c>
      <c r="L63" s="2" t="s">
        <v>12</v>
      </c>
      <c r="M63" s="1" t="s">
        <v>31</v>
      </c>
      <c r="N63" s="2" t="s">
        <v>12</v>
      </c>
      <c r="O63" s="1" t="s">
        <v>32</v>
      </c>
      <c r="P63" s="2" t="s">
        <v>18</v>
      </c>
      <c r="Q63" s="2" t="s">
        <v>3</v>
      </c>
      <c r="R63" s="2" t="s">
        <v>126</v>
      </c>
      <c r="S63" s="7"/>
      <c r="T63" s="7"/>
      <c r="U63" s="6"/>
      <c r="V63" s="7"/>
      <c r="W63" s="6"/>
      <c r="X63" s="7"/>
      <c r="Y63" s="7"/>
      <c r="Z63" s="7"/>
      <c r="AA63" s="26">
        <v>117984000000</v>
      </c>
      <c r="AB63" s="20" t="s">
        <v>107</v>
      </c>
      <c r="AC63" s="3" t="s">
        <v>106</v>
      </c>
      <c r="AD63" s="4"/>
      <c r="AE63" s="4" t="s">
        <v>27</v>
      </c>
      <c r="AF63" s="4" t="s">
        <v>125</v>
      </c>
      <c r="AG63" s="4" t="s">
        <v>30</v>
      </c>
      <c r="AH63" s="3" t="s">
        <v>12</v>
      </c>
      <c r="AI63" s="4" t="s">
        <v>31</v>
      </c>
      <c r="AJ63" s="3" t="s">
        <v>12</v>
      </c>
      <c r="AK63" s="4" t="s">
        <v>52</v>
      </c>
      <c r="AL63" s="3" t="s">
        <v>53</v>
      </c>
      <c r="AM63" s="4" t="s">
        <v>110</v>
      </c>
      <c r="AN63" s="3" t="s">
        <v>109</v>
      </c>
      <c r="AO63" s="8"/>
      <c r="AP63" s="8"/>
      <c r="AQ63" s="8"/>
      <c r="AR63" s="8"/>
      <c r="AS63" s="8"/>
      <c r="AT63" s="8"/>
      <c r="AU63" s="8"/>
      <c r="AV63" s="8"/>
      <c r="AW63" s="27">
        <v>17984000000</v>
      </c>
      <c r="AX63" s="24" t="s">
        <v>46</v>
      </c>
      <c r="AY63" s="23">
        <f t="shared" si="3"/>
        <v>17984000000</v>
      </c>
      <c r="AZ63" s="24" t="s">
        <v>46</v>
      </c>
      <c r="BA63" s="23">
        <f t="shared" si="4"/>
        <v>17984000000</v>
      </c>
      <c r="BB63" s="24" t="s">
        <v>46</v>
      </c>
      <c r="BC63" s="23">
        <f t="shared" si="5"/>
        <v>17984000000</v>
      </c>
      <c r="BD63" s="42" t="s">
        <v>357</v>
      </c>
    </row>
    <row r="64" spans="1:56" ht="30">
      <c r="A64" s="40">
        <v>63</v>
      </c>
      <c r="B64" s="57">
        <v>1718</v>
      </c>
      <c r="C64" s="56">
        <v>2020</v>
      </c>
      <c r="D64" s="102">
        <v>44078</v>
      </c>
      <c r="E64" s="102">
        <v>44081</v>
      </c>
      <c r="F64" s="17" t="s">
        <v>4</v>
      </c>
      <c r="G64" s="2" t="s">
        <v>23</v>
      </c>
      <c r="H64" s="1" t="s">
        <v>101</v>
      </c>
      <c r="I64" s="1" t="s">
        <v>27</v>
      </c>
      <c r="J64" s="1" t="s">
        <v>125</v>
      </c>
      <c r="K64" s="1" t="s">
        <v>30</v>
      </c>
      <c r="L64" s="2" t="s">
        <v>12</v>
      </c>
      <c r="M64" s="1" t="s">
        <v>31</v>
      </c>
      <c r="N64" s="2" t="s">
        <v>12</v>
      </c>
      <c r="O64" s="1" t="s">
        <v>32</v>
      </c>
      <c r="P64" s="2" t="s">
        <v>18</v>
      </c>
      <c r="Q64" s="2" t="s">
        <v>3</v>
      </c>
      <c r="R64" s="2" t="s">
        <v>126</v>
      </c>
      <c r="S64" s="7"/>
      <c r="T64" s="7"/>
      <c r="U64" s="6"/>
      <c r="V64" s="7"/>
      <c r="W64" s="6"/>
      <c r="X64" s="7"/>
      <c r="Y64" s="7"/>
      <c r="Z64" s="7"/>
      <c r="AA64" s="26">
        <v>32495698627</v>
      </c>
      <c r="AB64" s="20" t="s">
        <v>107</v>
      </c>
      <c r="AC64" s="3" t="s">
        <v>106</v>
      </c>
      <c r="AD64" s="4"/>
      <c r="AE64" s="4" t="s">
        <v>27</v>
      </c>
      <c r="AF64" s="4" t="s">
        <v>125</v>
      </c>
      <c r="AG64" s="4" t="s">
        <v>30</v>
      </c>
      <c r="AH64" s="3" t="s">
        <v>12</v>
      </c>
      <c r="AI64" s="4" t="s">
        <v>31</v>
      </c>
      <c r="AJ64" s="3" t="s">
        <v>12</v>
      </c>
      <c r="AK64" s="4" t="s">
        <v>52</v>
      </c>
      <c r="AL64" s="3" t="s">
        <v>53</v>
      </c>
      <c r="AM64" s="4" t="s">
        <v>110</v>
      </c>
      <c r="AN64" s="3" t="s">
        <v>109</v>
      </c>
      <c r="AO64" s="8"/>
      <c r="AP64" s="8"/>
      <c r="AQ64" s="8"/>
      <c r="AR64" s="8"/>
      <c r="AS64" s="8"/>
      <c r="AT64" s="8"/>
      <c r="AU64" s="8"/>
      <c r="AV64" s="8"/>
      <c r="AW64" s="27">
        <v>32495698627</v>
      </c>
      <c r="AX64" s="24" t="s">
        <v>46</v>
      </c>
      <c r="AY64" s="23">
        <f t="shared" si="3"/>
        <v>32495698627</v>
      </c>
      <c r="AZ64" s="24" t="s">
        <v>46</v>
      </c>
      <c r="BA64" s="23">
        <f t="shared" si="4"/>
        <v>32495698627</v>
      </c>
      <c r="BB64" s="24" t="s">
        <v>46</v>
      </c>
      <c r="BC64" s="23">
        <f t="shared" si="5"/>
        <v>32495698627</v>
      </c>
      <c r="BD64" s="42" t="s">
        <v>358</v>
      </c>
    </row>
    <row r="65" spans="1:56" ht="30">
      <c r="A65" s="40">
        <v>64</v>
      </c>
      <c r="B65" s="57">
        <v>1785</v>
      </c>
      <c r="C65" s="56">
        <v>2020</v>
      </c>
      <c r="D65" s="102">
        <v>44092</v>
      </c>
      <c r="E65" s="102">
        <v>44094</v>
      </c>
      <c r="F65" s="17" t="s">
        <v>4</v>
      </c>
      <c r="G65" s="2" t="s">
        <v>23</v>
      </c>
      <c r="H65" s="1" t="s">
        <v>101</v>
      </c>
      <c r="I65" s="1" t="s">
        <v>27</v>
      </c>
      <c r="J65" s="1" t="s">
        <v>125</v>
      </c>
      <c r="K65" s="1" t="s">
        <v>30</v>
      </c>
      <c r="L65" s="2" t="s">
        <v>12</v>
      </c>
      <c r="M65" s="1" t="s">
        <v>31</v>
      </c>
      <c r="N65" s="2" t="s">
        <v>12</v>
      </c>
      <c r="O65" s="1" t="s">
        <v>32</v>
      </c>
      <c r="P65" s="2" t="s">
        <v>18</v>
      </c>
      <c r="Q65" s="2" t="s">
        <v>3</v>
      </c>
      <c r="R65" s="2" t="s">
        <v>126</v>
      </c>
      <c r="S65" s="7"/>
      <c r="T65" s="7"/>
      <c r="U65" s="6"/>
      <c r="V65" s="7"/>
      <c r="W65" s="6"/>
      <c r="X65" s="7"/>
      <c r="Y65" s="7"/>
      <c r="Z65" s="7"/>
      <c r="AA65" s="26">
        <v>391502704280</v>
      </c>
      <c r="AB65" s="20" t="s">
        <v>107</v>
      </c>
      <c r="AC65" s="3" t="s">
        <v>106</v>
      </c>
      <c r="AD65" s="4"/>
      <c r="AE65" s="4" t="s">
        <v>27</v>
      </c>
      <c r="AF65" s="4" t="s">
        <v>125</v>
      </c>
      <c r="AG65" s="4" t="s">
        <v>30</v>
      </c>
      <c r="AH65" s="3" t="s">
        <v>12</v>
      </c>
      <c r="AI65" s="4" t="s">
        <v>31</v>
      </c>
      <c r="AJ65" s="3" t="s">
        <v>12</v>
      </c>
      <c r="AK65" s="4" t="s">
        <v>52</v>
      </c>
      <c r="AL65" s="3" t="s">
        <v>53</v>
      </c>
      <c r="AM65" s="4" t="s">
        <v>110</v>
      </c>
      <c r="AN65" s="3" t="s">
        <v>109</v>
      </c>
      <c r="AO65" s="8"/>
      <c r="AP65" s="8"/>
      <c r="AQ65" s="8"/>
      <c r="AR65" s="8"/>
      <c r="AS65" s="8"/>
      <c r="AT65" s="8"/>
      <c r="AU65" s="8"/>
      <c r="AV65" s="8"/>
      <c r="AW65" s="27">
        <v>391502704280</v>
      </c>
      <c r="AX65" s="24" t="s">
        <v>46</v>
      </c>
      <c r="AY65" s="23">
        <f t="shared" si="3"/>
        <v>391502704280</v>
      </c>
      <c r="AZ65" s="24" t="s">
        <v>46</v>
      </c>
      <c r="BA65" s="23">
        <f t="shared" si="4"/>
        <v>391502704280</v>
      </c>
      <c r="BB65" s="24" t="s">
        <v>46</v>
      </c>
      <c r="BC65" s="23">
        <f t="shared" si="5"/>
        <v>391502704280</v>
      </c>
      <c r="BD65" s="42" t="s">
        <v>361</v>
      </c>
    </row>
    <row r="66" spans="1:56" ht="30">
      <c r="A66" s="40">
        <v>65</v>
      </c>
      <c r="B66" s="57">
        <v>1786</v>
      </c>
      <c r="C66" s="56">
        <v>2020</v>
      </c>
      <c r="D66" s="102">
        <v>44091</v>
      </c>
      <c r="E66" s="102">
        <v>44094</v>
      </c>
      <c r="F66" s="17" t="s">
        <v>4</v>
      </c>
      <c r="G66" s="2" t="s">
        <v>23</v>
      </c>
      <c r="H66" s="1" t="s">
        <v>101</v>
      </c>
      <c r="I66" s="1" t="s">
        <v>27</v>
      </c>
      <c r="J66" s="1" t="s">
        <v>125</v>
      </c>
      <c r="K66" s="1" t="s">
        <v>30</v>
      </c>
      <c r="L66" s="2" t="s">
        <v>12</v>
      </c>
      <c r="M66" s="1" t="s">
        <v>31</v>
      </c>
      <c r="N66" s="2" t="s">
        <v>12</v>
      </c>
      <c r="O66" s="1" t="s">
        <v>32</v>
      </c>
      <c r="P66" s="2" t="s">
        <v>18</v>
      </c>
      <c r="Q66" s="2" t="s">
        <v>3</v>
      </c>
      <c r="R66" s="2" t="s">
        <v>126</v>
      </c>
      <c r="S66" s="7"/>
      <c r="T66" s="7"/>
      <c r="U66" s="6"/>
      <c r="V66" s="7"/>
      <c r="W66" s="6"/>
      <c r="X66" s="7"/>
      <c r="Y66" s="7"/>
      <c r="Z66" s="7"/>
      <c r="AA66" s="26">
        <v>120000000000</v>
      </c>
      <c r="AB66" s="20" t="s">
        <v>5</v>
      </c>
      <c r="AC66" s="3" t="s">
        <v>35</v>
      </c>
      <c r="AD66" s="4" t="s">
        <v>334</v>
      </c>
      <c r="AE66" s="4" t="s">
        <v>27</v>
      </c>
      <c r="AF66" s="4" t="s">
        <v>125</v>
      </c>
      <c r="AG66" s="4" t="s">
        <v>30</v>
      </c>
      <c r="AH66" s="3" t="s">
        <v>12</v>
      </c>
      <c r="AI66" s="4" t="s">
        <v>31</v>
      </c>
      <c r="AJ66" s="3" t="s">
        <v>12</v>
      </c>
      <c r="AK66" s="4" t="s">
        <v>32</v>
      </c>
      <c r="AL66" s="3" t="s">
        <v>18</v>
      </c>
      <c r="AM66" s="4" t="s">
        <v>3</v>
      </c>
      <c r="AN66" s="3" t="s">
        <v>126</v>
      </c>
      <c r="AO66" s="8"/>
      <c r="AP66" s="8"/>
      <c r="AQ66" s="8"/>
      <c r="AR66" s="8"/>
      <c r="AS66" s="8"/>
      <c r="AT66" s="8"/>
      <c r="AU66" s="8"/>
      <c r="AV66" s="8"/>
      <c r="AW66" s="27">
        <v>120000000000</v>
      </c>
      <c r="AX66" s="24" t="s">
        <v>46</v>
      </c>
      <c r="AY66" s="23">
        <f t="shared" ref="AY66:AY68" si="6">IF(AX66="si",$AW66,0)</f>
        <v>120000000000</v>
      </c>
      <c r="AZ66" s="24" t="s">
        <v>46</v>
      </c>
      <c r="BA66" s="23">
        <f t="shared" ref="BA66:BA68" si="7">IF(AZ66="si",$AW66,0)</f>
        <v>120000000000</v>
      </c>
      <c r="BB66" s="24" t="s">
        <v>46</v>
      </c>
      <c r="BC66" s="23">
        <f t="shared" ref="BC66:BC68" si="8">IF(BB66="si",$AW66,0)</f>
        <v>120000000000</v>
      </c>
      <c r="BD66" s="42" t="s">
        <v>360</v>
      </c>
    </row>
    <row r="67" spans="1:56" ht="26.25">
      <c r="A67" s="40">
        <v>66</v>
      </c>
      <c r="B67" s="57">
        <v>1848</v>
      </c>
      <c r="C67" s="56">
        <v>2020</v>
      </c>
      <c r="D67" s="102">
        <v>44097</v>
      </c>
      <c r="E67" s="102">
        <v>44098</v>
      </c>
      <c r="F67" s="17" t="s">
        <v>4</v>
      </c>
      <c r="G67" s="2" t="s">
        <v>23</v>
      </c>
      <c r="H67" s="1" t="s">
        <v>101</v>
      </c>
      <c r="I67" s="1" t="s">
        <v>27</v>
      </c>
      <c r="J67" s="1" t="s">
        <v>125</v>
      </c>
      <c r="K67" s="1" t="s">
        <v>30</v>
      </c>
      <c r="L67" s="2" t="s">
        <v>12</v>
      </c>
      <c r="M67" s="1" t="s">
        <v>31</v>
      </c>
      <c r="N67" s="2" t="s">
        <v>12</v>
      </c>
      <c r="O67" s="1" t="s">
        <v>32</v>
      </c>
      <c r="P67" s="2" t="s">
        <v>18</v>
      </c>
      <c r="Q67" s="2" t="s">
        <v>3</v>
      </c>
      <c r="R67" s="2" t="s">
        <v>126</v>
      </c>
      <c r="S67" s="7"/>
      <c r="T67" s="7"/>
      <c r="U67" s="6"/>
      <c r="V67" s="7"/>
      <c r="W67" s="6"/>
      <c r="X67" s="7"/>
      <c r="Y67" s="7"/>
      <c r="Z67" s="7"/>
      <c r="AA67" s="26">
        <v>41498394000</v>
      </c>
      <c r="AB67" s="20" t="s">
        <v>0</v>
      </c>
      <c r="AC67" s="3" t="s">
        <v>195</v>
      </c>
      <c r="AD67" s="4" t="s">
        <v>196</v>
      </c>
      <c r="AE67" s="4" t="s">
        <v>27</v>
      </c>
      <c r="AF67" s="4" t="s">
        <v>125</v>
      </c>
      <c r="AG67" s="4" t="s">
        <v>30</v>
      </c>
      <c r="AH67" s="3" t="s">
        <v>12</v>
      </c>
      <c r="AI67" s="4" t="s">
        <v>31</v>
      </c>
      <c r="AJ67" s="3" t="s">
        <v>12</v>
      </c>
      <c r="AK67" s="4" t="s">
        <v>32</v>
      </c>
      <c r="AL67" s="3" t="s">
        <v>18</v>
      </c>
      <c r="AM67" s="4" t="s">
        <v>3</v>
      </c>
      <c r="AN67" s="3" t="s">
        <v>126</v>
      </c>
      <c r="AO67" s="8"/>
      <c r="AP67" s="8"/>
      <c r="AQ67" s="8"/>
      <c r="AR67" s="8"/>
      <c r="AS67" s="8"/>
      <c r="AT67" s="8"/>
      <c r="AU67" s="8"/>
      <c r="AV67" s="8"/>
      <c r="AW67" s="27">
        <v>41498394000</v>
      </c>
      <c r="AX67" s="24" t="s">
        <v>11</v>
      </c>
      <c r="AY67" s="23">
        <f t="shared" si="6"/>
        <v>0</v>
      </c>
      <c r="AZ67" s="24" t="s">
        <v>46</v>
      </c>
      <c r="BA67" s="23">
        <f t="shared" si="7"/>
        <v>41498394000</v>
      </c>
      <c r="BB67" s="24" t="s">
        <v>46</v>
      </c>
      <c r="BC67" s="23">
        <f t="shared" si="8"/>
        <v>41498394000</v>
      </c>
      <c r="BD67" s="42" t="s">
        <v>335</v>
      </c>
    </row>
    <row r="68" spans="1:56" ht="26.25">
      <c r="A68" s="40">
        <v>67</v>
      </c>
      <c r="B68" s="57">
        <v>1849</v>
      </c>
      <c r="C68" s="56">
        <v>2020</v>
      </c>
      <c r="D68" s="102">
        <v>44097</v>
      </c>
      <c r="E68" s="102">
        <v>44098</v>
      </c>
      <c r="F68" s="17" t="s">
        <v>4</v>
      </c>
      <c r="G68" s="2" t="s">
        <v>23</v>
      </c>
      <c r="H68" s="1" t="s">
        <v>101</v>
      </c>
      <c r="I68" s="1" t="s">
        <v>27</v>
      </c>
      <c r="J68" s="1" t="s">
        <v>125</v>
      </c>
      <c r="K68" s="1" t="s">
        <v>30</v>
      </c>
      <c r="L68" s="2" t="s">
        <v>12</v>
      </c>
      <c r="M68" s="1" t="s">
        <v>31</v>
      </c>
      <c r="N68" s="2" t="s">
        <v>12</v>
      </c>
      <c r="O68" s="1" t="s">
        <v>32</v>
      </c>
      <c r="P68" s="2" t="s">
        <v>18</v>
      </c>
      <c r="Q68" s="2" t="s">
        <v>3</v>
      </c>
      <c r="R68" s="2" t="s">
        <v>126</v>
      </c>
      <c r="S68" s="7"/>
      <c r="T68" s="7"/>
      <c r="U68" s="6"/>
      <c r="V68" s="7"/>
      <c r="W68" s="6"/>
      <c r="X68" s="7"/>
      <c r="Y68" s="7"/>
      <c r="Z68" s="7"/>
      <c r="AA68" s="26">
        <v>37000000000</v>
      </c>
      <c r="AB68" s="20" t="s">
        <v>7</v>
      </c>
      <c r="AC68" s="3" t="s">
        <v>48</v>
      </c>
      <c r="AD68" s="4" t="s">
        <v>115</v>
      </c>
      <c r="AE68" s="4" t="s">
        <v>27</v>
      </c>
      <c r="AF68" s="4" t="s">
        <v>125</v>
      </c>
      <c r="AG68" s="4" t="s">
        <v>30</v>
      </c>
      <c r="AH68" s="3" t="s">
        <v>12</v>
      </c>
      <c r="AI68" s="4" t="s">
        <v>31</v>
      </c>
      <c r="AJ68" s="3" t="s">
        <v>12</v>
      </c>
      <c r="AK68" s="4" t="s">
        <v>32</v>
      </c>
      <c r="AL68" s="3" t="s">
        <v>18</v>
      </c>
      <c r="AM68" s="4" t="s">
        <v>3</v>
      </c>
      <c r="AN68" s="3" t="s">
        <v>126</v>
      </c>
      <c r="AO68" s="8"/>
      <c r="AP68" s="8"/>
      <c r="AQ68" s="8"/>
      <c r="AR68" s="8"/>
      <c r="AS68" s="8"/>
      <c r="AT68" s="8"/>
      <c r="AU68" s="8"/>
      <c r="AV68" s="8"/>
      <c r="AW68" s="27">
        <v>37000000000</v>
      </c>
      <c r="AX68" s="24" t="s">
        <v>11</v>
      </c>
      <c r="AY68" s="23">
        <f t="shared" si="6"/>
        <v>0</v>
      </c>
      <c r="AZ68" s="24" t="s">
        <v>46</v>
      </c>
      <c r="BA68" s="23">
        <f t="shared" si="7"/>
        <v>37000000000</v>
      </c>
      <c r="BB68" s="24" t="s">
        <v>46</v>
      </c>
      <c r="BC68" s="23">
        <f t="shared" si="8"/>
        <v>37000000000</v>
      </c>
      <c r="BD68" s="42" t="s">
        <v>363</v>
      </c>
    </row>
    <row r="69" spans="1:56" ht="30">
      <c r="A69" s="40">
        <v>68</v>
      </c>
      <c r="B69" s="57">
        <v>1904</v>
      </c>
      <c r="C69" s="56">
        <v>2020</v>
      </c>
      <c r="D69" s="102">
        <v>44109</v>
      </c>
      <c r="E69" s="102">
        <v>44111</v>
      </c>
      <c r="F69" s="17" t="s">
        <v>4</v>
      </c>
      <c r="G69" s="2" t="s">
        <v>23</v>
      </c>
      <c r="H69" s="1" t="s">
        <v>101</v>
      </c>
      <c r="I69" s="1" t="s">
        <v>27</v>
      </c>
      <c r="J69" s="1" t="s">
        <v>125</v>
      </c>
      <c r="K69" s="1" t="s">
        <v>30</v>
      </c>
      <c r="L69" s="2" t="s">
        <v>12</v>
      </c>
      <c r="M69" s="1" t="s">
        <v>31</v>
      </c>
      <c r="N69" s="2" t="s">
        <v>12</v>
      </c>
      <c r="O69" s="1" t="s">
        <v>32</v>
      </c>
      <c r="P69" s="2" t="s">
        <v>18</v>
      </c>
      <c r="Q69" s="2" t="s">
        <v>3</v>
      </c>
      <c r="R69" s="2" t="s">
        <v>126</v>
      </c>
      <c r="S69" s="7"/>
      <c r="T69" s="7"/>
      <c r="U69" s="6"/>
      <c r="V69" s="7"/>
      <c r="W69" s="6"/>
      <c r="X69" s="7"/>
      <c r="Y69" s="7"/>
      <c r="Z69" s="7"/>
      <c r="AA69" s="26">
        <v>260556837820</v>
      </c>
      <c r="AB69" s="20" t="s">
        <v>5</v>
      </c>
      <c r="AC69" s="3" t="s">
        <v>35</v>
      </c>
      <c r="AD69" s="4" t="s">
        <v>334</v>
      </c>
      <c r="AE69" s="4" t="s">
        <v>27</v>
      </c>
      <c r="AF69" s="4" t="s">
        <v>125</v>
      </c>
      <c r="AG69" s="4" t="s">
        <v>30</v>
      </c>
      <c r="AH69" s="3" t="s">
        <v>12</v>
      </c>
      <c r="AI69" s="4" t="s">
        <v>31</v>
      </c>
      <c r="AJ69" s="3" t="s">
        <v>12</v>
      </c>
      <c r="AK69" s="4" t="s">
        <v>32</v>
      </c>
      <c r="AL69" s="3" t="s">
        <v>18</v>
      </c>
      <c r="AM69" s="4" t="s">
        <v>3</v>
      </c>
      <c r="AN69" s="3" t="s">
        <v>126</v>
      </c>
      <c r="AO69" s="8"/>
      <c r="AP69" s="8"/>
      <c r="AQ69" s="8"/>
      <c r="AR69" s="8"/>
      <c r="AS69" s="8"/>
      <c r="AT69" s="8"/>
      <c r="AU69" s="8"/>
      <c r="AV69" s="8"/>
      <c r="AW69" s="27">
        <v>260556837820</v>
      </c>
      <c r="AX69" s="24" t="s">
        <v>46</v>
      </c>
      <c r="AY69" s="23">
        <f t="shared" ref="AY69:AY93" si="9">IF(AX69="si",$AW69,0)</f>
        <v>260556837820</v>
      </c>
      <c r="AZ69" s="24" t="s">
        <v>46</v>
      </c>
      <c r="BA69" s="23">
        <f t="shared" ref="BA69:BA93" si="10">IF(AZ69="si",$AW69,0)</f>
        <v>260556837820</v>
      </c>
      <c r="BB69" s="24" t="s">
        <v>46</v>
      </c>
      <c r="BC69" s="23">
        <f>IF(BB69="si",$AW69,0)</f>
        <v>260556837820</v>
      </c>
      <c r="BD69" s="42" t="s">
        <v>366</v>
      </c>
    </row>
    <row r="70" spans="1:56" ht="26.25">
      <c r="A70" s="40">
        <v>69</v>
      </c>
      <c r="B70" s="57">
        <v>1905</v>
      </c>
      <c r="C70" s="56">
        <v>2020</v>
      </c>
      <c r="D70" s="102">
        <v>44109</v>
      </c>
      <c r="E70" s="102">
        <v>44111</v>
      </c>
      <c r="F70" s="17" t="s">
        <v>4</v>
      </c>
      <c r="G70" s="2" t="s">
        <v>23</v>
      </c>
      <c r="H70" s="1" t="s">
        <v>101</v>
      </c>
      <c r="I70" s="1" t="s">
        <v>27</v>
      </c>
      <c r="J70" s="1" t="s">
        <v>125</v>
      </c>
      <c r="K70" s="1" t="s">
        <v>30</v>
      </c>
      <c r="L70" s="2" t="s">
        <v>12</v>
      </c>
      <c r="M70" s="1" t="s">
        <v>31</v>
      </c>
      <c r="N70" s="2" t="s">
        <v>12</v>
      </c>
      <c r="O70" s="1" t="s">
        <v>32</v>
      </c>
      <c r="P70" s="2" t="s">
        <v>18</v>
      </c>
      <c r="Q70" s="2" t="s">
        <v>3</v>
      </c>
      <c r="R70" s="2" t="s">
        <v>126</v>
      </c>
      <c r="S70" s="7"/>
      <c r="T70" s="7"/>
      <c r="U70" s="6"/>
      <c r="V70" s="7"/>
      <c r="W70" s="6"/>
      <c r="X70" s="7"/>
      <c r="Y70" s="7"/>
      <c r="Z70" s="7"/>
      <c r="AA70" s="26">
        <v>534400000000</v>
      </c>
      <c r="AB70" s="20" t="s">
        <v>8</v>
      </c>
      <c r="AC70" s="3" t="s">
        <v>118</v>
      </c>
      <c r="AD70" s="4" t="s">
        <v>119</v>
      </c>
      <c r="AE70" s="4" t="s">
        <v>27</v>
      </c>
      <c r="AF70" s="4" t="s">
        <v>125</v>
      </c>
      <c r="AG70" s="4" t="s">
        <v>30</v>
      </c>
      <c r="AH70" s="3" t="s">
        <v>12</v>
      </c>
      <c r="AI70" s="4" t="s">
        <v>31</v>
      </c>
      <c r="AJ70" s="3" t="s">
        <v>12</v>
      </c>
      <c r="AK70" s="4" t="s">
        <v>32</v>
      </c>
      <c r="AL70" s="3" t="s">
        <v>18</v>
      </c>
      <c r="AM70" s="4" t="s">
        <v>3</v>
      </c>
      <c r="AN70" s="3" t="s">
        <v>126</v>
      </c>
      <c r="AO70" s="8"/>
      <c r="AP70" s="8"/>
      <c r="AQ70" s="8"/>
      <c r="AR70" s="8"/>
      <c r="AS70" s="8"/>
      <c r="AT70" s="8"/>
      <c r="AU70" s="8"/>
      <c r="AV70" s="8"/>
      <c r="AW70" s="27">
        <v>534400000000</v>
      </c>
      <c r="AX70" s="24" t="s">
        <v>11</v>
      </c>
      <c r="AY70" s="23">
        <f t="shared" si="9"/>
        <v>0</v>
      </c>
      <c r="AZ70" s="24" t="s">
        <v>46</v>
      </c>
      <c r="BA70" s="23">
        <f t="shared" si="10"/>
        <v>534400000000</v>
      </c>
      <c r="BB70" s="24" t="s">
        <v>46</v>
      </c>
      <c r="BC70" s="23">
        <f t="shared" ref="BC70:BC93" si="11">IF(BB70="si",$AW70,0)</f>
        <v>534400000000</v>
      </c>
      <c r="BD70" s="42" t="s">
        <v>367</v>
      </c>
    </row>
    <row r="71" spans="1:56" ht="30">
      <c r="A71" s="40">
        <v>70</v>
      </c>
      <c r="B71" s="57">
        <v>1931</v>
      </c>
      <c r="C71" s="56">
        <v>2020</v>
      </c>
      <c r="D71" s="102">
        <v>44113</v>
      </c>
      <c r="E71" s="102">
        <v>44117</v>
      </c>
      <c r="F71" s="17" t="s">
        <v>4</v>
      </c>
      <c r="G71" s="2" t="s">
        <v>23</v>
      </c>
      <c r="H71" s="1" t="s">
        <v>101</v>
      </c>
      <c r="I71" s="1" t="s">
        <v>27</v>
      </c>
      <c r="J71" s="1" t="s">
        <v>125</v>
      </c>
      <c r="K71" s="1" t="s">
        <v>30</v>
      </c>
      <c r="L71" s="2" t="s">
        <v>12</v>
      </c>
      <c r="M71" s="1" t="s">
        <v>31</v>
      </c>
      <c r="N71" s="2" t="s">
        <v>12</v>
      </c>
      <c r="O71" s="1" t="s">
        <v>32</v>
      </c>
      <c r="P71" s="2" t="s">
        <v>18</v>
      </c>
      <c r="Q71" s="2" t="s">
        <v>3</v>
      </c>
      <c r="R71" s="2" t="s">
        <v>126</v>
      </c>
      <c r="S71" s="7"/>
      <c r="T71" s="7"/>
      <c r="U71" s="6"/>
      <c r="V71" s="7"/>
      <c r="W71" s="6"/>
      <c r="X71" s="7"/>
      <c r="Y71" s="7"/>
      <c r="Z71" s="7"/>
      <c r="AA71" s="26">
        <v>427425975650</v>
      </c>
      <c r="AB71" s="20" t="s">
        <v>107</v>
      </c>
      <c r="AC71" s="3" t="s">
        <v>106</v>
      </c>
      <c r="AD71" s="4"/>
      <c r="AE71" s="4" t="s">
        <v>27</v>
      </c>
      <c r="AF71" s="4" t="s">
        <v>125</v>
      </c>
      <c r="AG71" s="4" t="s">
        <v>30</v>
      </c>
      <c r="AH71" s="3" t="s">
        <v>12</v>
      </c>
      <c r="AI71" s="4" t="s">
        <v>31</v>
      </c>
      <c r="AJ71" s="3" t="s">
        <v>12</v>
      </c>
      <c r="AK71" s="4" t="s">
        <v>52</v>
      </c>
      <c r="AL71" s="3" t="s">
        <v>53</v>
      </c>
      <c r="AM71" s="4" t="s">
        <v>110</v>
      </c>
      <c r="AN71" s="3" t="s">
        <v>109</v>
      </c>
      <c r="AO71" s="8"/>
      <c r="AP71" s="8"/>
      <c r="AQ71" s="8"/>
      <c r="AR71" s="8"/>
      <c r="AS71" s="8"/>
      <c r="AT71" s="8"/>
      <c r="AU71" s="8"/>
      <c r="AV71" s="8"/>
      <c r="AW71" s="27">
        <v>427425975650</v>
      </c>
      <c r="AX71" s="24" t="s">
        <v>46</v>
      </c>
      <c r="AY71" s="23">
        <f t="shared" si="9"/>
        <v>427425975650</v>
      </c>
      <c r="AZ71" s="24" t="s">
        <v>46</v>
      </c>
      <c r="BA71" s="23">
        <f t="shared" si="10"/>
        <v>427425975650</v>
      </c>
      <c r="BB71" s="24" t="s">
        <v>46</v>
      </c>
      <c r="BC71" s="23">
        <f t="shared" si="11"/>
        <v>427425975650</v>
      </c>
      <c r="BD71" s="42" t="s">
        <v>368</v>
      </c>
    </row>
    <row r="72" spans="1:56" ht="26.25">
      <c r="A72" s="40">
        <v>71</v>
      </c>
      <c r="B72" s="57">
        <v>2022</v>
      </c>
      <c r="C72" s="56">
        <v>2020</v>
      </c>
      <c r="D72" s="102">
        <v>44126</v>
      </c>
      <c r="E72" s="102">
        <v>44127</v>
      </c>
      <c r="F72" s="17" t="s">
        <v>4</v>
      </c>
      <c r="G72" s="2" t="s">
        <v>23</v>
      </c>
      <c r="H72" s="1" t="s">
        <v>101</v>
      </c>
      <c r="I72" s="1" t="s">
        <v>27</v>
      </c>
      <c r="J72" s="1" t="s">
        <v>125</v>
      </c>
      <c r="K72" s="1" t="s">
        <v>30</v>
      </c>
      <c r="L72" s="2" t="s">
        <v>12</v>
      </c>
      <c r="M72" s="1" t="s">
        <v>31</v>
      </c>
      <c r="N72" s="2" t="s">
        <v>12</v>
      </c>
      <c r="O72" s="1" t="s">
        <v>32</v>
      </c>
      <c r="P72" s="2" t="s">
        <v>18</v>
      </c>
      <c r="Q72" s="2" t="s">
        <v>3</v>
      </c>
      <c r="R72" s="2" t="s">
        <v>126</v>
      </c>
      <c r="S72" s="7"/>
      <c r="T72" s="7"/>
      <c r="U72" s="6"/>
      <c r="V72" s="7"/>
      <c r="W72" s="6"/>
      <c r="X72" s="7"/>
      <c r="Y72" s="7"/>
      <c r="Z72" s="7"/>
      <c r="AA72" s="26">
        <v>226388000000</v>
      </c>
      <c r="AB72" s="20" t="s">
        <v>5</v>
      </c>
      <c r="AC72" s="3" t="s">
        <v>35</v>
      </c>
      <c r="AD72" s="4" t="s">
        <v>334</v>
      </c>
      <c r="AE72" s="4" t="s">
        <v>27</v>
      </c>
      <c r="AF72" s="4" t="s">
        <v>125</v>
      </c>
      <c r="AG72" s="4" t="s">
        <v>30</v>
      </c>
      <c r="AH72" s="3" t="s">
        <v>12</v>
      </c>
      <c r="AI72" s="4" t="s">
        <v>31</v>
      </c>
      <c r="AJ72" s="3" t="s">
        <v>12</v>
      </c>
      <c r="AK72" s="4" t="s">
        <v>32</v>
      </c>
      <c r="AL72" s="3" t="s">
        <v>18</v>
      </c>
      <c r="AM72" s="4" t="s">
        <v>3</v>
      </c>
      <c r="AN72" s="3" t="s">
        <v>126</v>
      </c>
      <c r="AO72" s="8"/>
      <c r="AP72" s="8"/>
      <c r="AQ72" s="8"/>
      <c r="AR72" s="8"/>
      <c r="AS72" s="8"/>
      <c r="AT72" s="8"/>
      <c r="AU72" s="8"/>
      <c r="AV72" s="8"/>
      <c r="AW72" s="27">
        <v>226388000000</v>
      </c>
      <c r="AX72" s="24" t="s">
        <v>46</v>
      </c>
      <c r="AY72" s="23">
        <f t="shared" si="9"/>
        <v>226388000000</v>
      </c>
      <c r="AZ72" s="24" t="s">
        <v>46</v>
      </c>
      <c r="BA72" s="23">
        <f t="shared" si="10"/>
        <v>226388000000</v>
      </c>
      <c r="BB72" s="24" t="s">
        <v>46</v>
      </c>
      <c r="BC72" s="23">
        <f t="shared" si="11"/>
        <v>226388000000</v>
      </c>
      <c r="BD72" s="42" t="s">
        <v>369</v>
      </c>
    </row>
    <row r="73" spans="1:56" ht="26.25">
      <c r="A73" s="40">
        <v>72</v>
      </c>
      <c r="B73" s="57">
        <v>2051</v>
      </c>
      <c r="C73" s="56">
        <v>2020</v>
      </c>
      <c r="D73" s="102">
        <v>44132</v>
      </c>
      <c r="E73" s="102">
        <v>44187</v>
      </c>
      <c r="F73" s="17" t="s">
        <v>4</v>
      </c>
      <c r="G73" s="2" t="s">
        <v>23</v>
      </c>
      <c r="H73" s="1" t="s">
        <v>101</v>
      </c>
      <c r="I73" s="1" t="s">
        <v>27</v>
      </c>
      <c r="J73" s="1" t="s">
        <v>125</v>
      </c>
      <c r="K73" s="1" t="s">
        <v>30</v>
      </c>
      <c r="L73" s="2" t="s">
        <v>12</v>
      </c>
      <c r="M73" s="1" t="s">
        <v>31</v>
      </c>
      <c r="N73" s="2" t="s">
        <v>12</v>
      </c>
      <c r="O73" s="1" t="s">
        <v>32</v>
      </c>
      <c r="P73" s="2" t="s">
        <v>18</v>
      </c>
      <c r="Q73" s="2" t="s">
        <v>3</v>
      </c>
      <c r="R73" s="2" t="s">
        <v>126</v>
      </c>
      <c r="S73" s="7"/>
      <c r="T73" s="7"/>
      <c r="U73" s="6"/>
      <c r="V73" s="7"/>
      <c r="W73" s="6"/>
      <c r="X73" s="7"/>
      <c r="Y73" s="7"/>
      <c r="Z73" s="7"/>
      <c r="AA73" s="26">
        <v>476161981248</v>
      </c>
      <c r="AB73" s="20" t="s">
        <v>0</v>
      </c>
      <c r="AC73" s="3" t="s">
        <v>195</v>
      </c>
      <c r="AD73" s="4" t="s">
        <v>196</v>
      </c>
      <c r="AE73" s="4" t="s">
        <v>27</v>
      </c>
      <c r="AF73" s="4" t="s">
        <v>125</v>
      </c>
      <c r="AG73" s="4" t="s">
        <v>30</v>
      </c>
      <c r="AH73" s="3" t="s">
        <v>12</v>
      </c>
      <c r="AI73" s="4" t="s">
        <v>31</v>
      </c>
      <c r="AJ73" s="3" t="s">
        <v>12</v>
      </c>
      <c r="AK73" s="4" t="s">
        <v>32</v>
      </c>
      <c r="AL73" s="3" t="s">
        <v>18</v>
      </c>
      <c r="AM73" s="4" t="s">
        <v>3</v>
      </c>
      <c r="AN73" s="3" t="s">
        <v>126</v>
      </c>
      <c r="AO73" s="8"/>
      <c r="AP73" s="8"/>
      <c r="AQ73" s="8"/>
      <c r="AR73" s="8"/>
      <c r="AS73" s="8"/>
      <c r="AT73" s="8"/>
      <c r="AU73" s="8"/>
      <c r="AV73" s="8"/>
      <c r="AW73" s="27">
        <v>476161981248</v>
      </c>
      <c r="AX73" s="24" t="s">
        <v>11</v>
      </c>
      <c r="AY73" s="23">
        <f t="shared" si="9"/>
        <v>0</v>
      </c>
      <c r="AZ73" s="24" t="s">
        <v>46</v>
      </c>
      <c r="BA73" s="23">
        <f t="shared" si="10"/>
        <v>476161981248</v>
      </c>
      <c r="BB73" s="24" t="s">
        <v>46</v>
      </c>
      <c r="BC73" s="23">
        <f t="shared" si="11"/>
        <v>476161981248</v>
      </c>
      <c r="BD73" s="42" t="s">
        <v>194</v>
      </c>
    </row>
    <row r="74" spans="1:56" ht="26.25">
      <c r="A74" s="40">
        <v>73</v>
      </c>
      <c r="B74" s="57">
        <v>2076</v>
      </c>
      <c r="C74" s="56">
        <v>2020</v>
      </c>
      <c r="D74" s="102">
        <v>44134</v>
      </c>
      <c r="E74" s="102">
        <v>44138</v>
      </c>
      <c r="F74" s="17" t="s">
        <v>4</v>
      </c>
      <c r="G74" s="2" t="s">
        <v>23</v>
      </c>
      <c r="H74" s="1" t="s">
        <v>101</v>
      </c>
      <c r="I74" s="1" t="s">
        <v>27</v>
      </c>
      <c r="J74" s="1" t="s">
        <v>125</v>
      </c>
      <c r="K74" s="1" t="s">
        <v>30</v>
      </c>
      <c r="L74" s="2" t="s">
        <v>12</v>
      </c>
      <c r="M74" s="1" t="s">
        <v>31</v>
      </c>
      <c r="N74" s="2" t="s">
        <v>12</v>
      </c>
      <c r="O74" s="1" t="s">
        <v>32</v>
      </c>
      <c r="P74" s="2" t="s">
        <v>18</v>
      </c>
      <c r="Q74" s="2" t="s">
        <v>3</v>
      </c>
      <c r="R74" s="2" t="s">
        <v>126</v>
      </c>
      <c r="S74" s="7"/>
      <c r="T74" s="7"/>
      <c r="U74" s="6"/>
      <c r="V74" s="7"/>
      <c r="W74" s="6"/>
      <c r="X74" s="7"/>
      <c r="Y74" s="7"/>
      <c r="Z74" s="7"/>
      <c r="AA74" s="26">
        <v>43702000000</v>
      </c>
      <c r="AB74" s="20" t="s">
        <v>178</v>
      </c>
      <c r="AC74" s="3" t="s">
        <v>176</v>
      </c>
      <c r="AD74" s="4" t="s">
        <v>184</v>
      </c>
      <c r="AE74" s="4" t="s">
        <v>27</v>
      </c>
      <c r="AF74" s="4" t="s">
        <v>125</v>
      </c>
      <c r="AG74" s="4" t="s">
        <v>36</v>
      </c>
      <c r="AH74" s="3" t="s">
        <v>37</v>
      </c>
      <c r="AI74" s="4" t="s">
        <v>38</v>
      </c>
      <c r="AJ74" s="3" t="s">
        <v>37</v>
      </c>
      <c r="AK74" s="4"/>
      <c r="AL74" s="3"/>
      <c r="AM74" s="4"/>
      <c r="AN74" s="3"/>
      <c r="AO74" s="8"/>
      <c r="AP74" s="8"/>
      <c r="AQ74" s="8"/>
      <c r="AR74" s="8"/>
      <c r="AS74" s="8"/>
      <c r="AT74" s="8"/>
      <c r="AU74" s="8"/>
      <c r="AV74" s="8"/>
      <c r="AW74" s="27">
        <v>18414878474</v>
      </c>
      <c r="AX74" s="24" t="s">
        <v>11</v>
      </c>
      <c r="AY74" s="23">
        <f t="shared" si="9"/>
        <v>0</v>
      </c>
      <c r="AZ74" s="24" t="s">
        <v>11</v>
      </c>
      <c r="BA74" s="23">
        <f t="shared" si="10"/>
        <v>0</v>
      </c>
      <c r="BB74" s="24" t="s">
        <v>46</v>
      </c>
      <c r="BC74" s="23">
        <f t="shared" si="11"/>
        <v>18414878474</v>
      </c>
      <c r="BD74" s="42"/>
    </row>
    <row r="75" spans="1:56" ht="26.25">
      <c r="A75" s="40">
        <v>74</v>
      </c>
      <c r="B75" s="57">
        <v>2076</v>
      </c>
      <c r="C75" s="56">
        <v>2020</v>
      </c>
      <c r="D75" s="102">
        <v>44134</v>
      </c>
      <c r="E75" s="102">
        <v>44138</v>
      </c>
      <c r="F75" s="17" t="s">
        <v>4</v>
      </c>
      <c r="G75" s="2" t="s">
        <v>23</v>
      </c>
      <c r="H75" s="1" t="s">
        <v>101</v>
      </c>
      <c r="I75" s="1" t="s">
        <v>27</v>
      </c>
      <c r="J75" s="1" t="s">
        <v>125</v>
      </c>
      <c r="K75" s="1" t="s">
        <v>30</v>
      </c>
      <c r="L75" s="2" t="s">
        <v>12</v>
      </c>
      <c r="M75" s="1" t="s">
        <v>31</v>
      </c>
      <c r="N75" s="2" t="s">
        <v>12</v>
      </c>
      <c r="O75" s="1" t="s">
        <v>32</v>
      </c>
      <c r="P75" s="2" t="s">
        <v>18</v>
      </c>
      <c r="Q75" s="2" t="s">
        <v>3</v>
      </c>
      <c r="R75" s="2" t="s">
        <v>126</v>
      </c>
      <c r="S75" s="7"/>
      <c r="T75" s="7"/>
      <c r="U75" s="6"/>
      <c r="V75" s="7"/>
      <c r="W75" s="6"/>
      <c r="X75" s="7"/>
      <c r="Y75" s="7"/>
      <c r="Z75" s="7"/>
      <c r="AA75" s="26">
        <v>43702000000</v>
      </c>
      <c r="AB75" s="20" t="s">
        <v>185</v>
      </c>
      <c r="AC75" s="3" t="s">
        <v>113</v>
      </c>
      <c r="AD75" s="4" t="s">
        <v>186</v>
      </c>
      <c r="AE75" s="4" t="s">
        <v>27</v>
      </c>
      <c r="AF75" s="4" t="s">
        <v>125</v>
      </c>
      <c r="AG75" s="4" t="s">
        <v>36</v>
      </c>
      <c r="AH75" s="3" t="s">
        <v>37</v>
      </c>
      <c r="AI75" s="4" t="s">
        <v>38</v>
      </c>
      <c r="AJ75" s="3" t="s">
        <v>37</v>
      </c>
      <c r="AK75" s="4"/>
      <c r="AL75" s="3"/>
      <c r="AM75" s="4"/>
      <c r="AN75" s="3"/>
      <c r="AO75" s="8"/>
      <c r="AP75" s="8"/>
      <c r="AQ75" s="8"/>
      <c r="AR75" s="8"/>
      <c r="AS75" s="8"/>
      <c r="AT75" s="8"/>
      <c r="AU75" s="8"/>
      <c r="AV75" s="8"/>
      <c r="AW75" s="27">
        <v>19800000000</v>
      </c>
      <c r="AX75" s="24" t="s">
        <v>11</v>
      </c>
      <c r="AY75" s="23">
        <f t="shared" si="9"/>
        <v>0</v>
      </c>
      <c r="AZ75" s="24" t="s">
        <v>11</v>
      </c>
      <c r="BA75" s="23">
        <f t="shared" si="10"/>
        <v>0</v>
      </c>
      <c r="BB75" s="24" t="s">
        <v>46</v>
      </c>
      <c r="BC75" s="23">
        <f t="shared" si="11"/>
        <v>19800000000</v>
      </c>
      <c r="BD75" s="42"/>
    </row>
    <row r="76" spans="1:56" ht="26.25">
      <c r="A76" s="40">
        <v>75</v>
      </c>
      <c r="B76" s="57">
        <v>2076</v>
      </c>
      <c r="C76" s="56">
        <v>2020</v>
      </c>
      <c r="D76" s="102">
        <v>44134</v>
      </c>
      <c r="E76" s="102">
        <v>44138</v>
      </c>
      <c r="F76" s="17" t="s">
        <v>4</v>
      </c>
      <c r="G76" s="2" t="s">
        <v>23</v>
      </c>
      <c r="H76" s="1" t="s">
        <v>101</v>
      </c>
      <c r="I76" s="1" t="s">
        <v>27</v>
      </c>
      <c r="J76" s="1" t="s">
        <v>125</v>
      </c>
      <c r="K76" s="1" t="s">
        <v>30</v>
      </c>
      <c r="L76" s="2" t="s">
        <v>12</v>
      </c>
      <c r="M76" s="1" t="s">
        <v>31</v>
      </c>
      <c r="N76" s="2" t="s">
        <v>12</v>
      </c>
      <c r="O76" s="1" t="s">
        <v>32</v>
      </c>
      <c r="P76" s="2" t="s">
        <v>18</v>
      </c>
      <c r="Q76" s="2" t="s">
        <v>3</v>
      </c>
      <c r="R76" s="2" t="s">
        <v>126</v>
      </c>
      <c r="S76" s="7"/>
      <c r="T76" s="7"/>
      <c r="U76" s="6"/>
      <c r="V76" s="7"/>
      <c r="W76" s="6"/>
      <c r="X76" s="7"/>
      <c r="Y76" s="7"/>
      <c r="Z76" s="7"/>
      <c r="AA76" s="26">
        <v>43702000000</v>
      </c>
      <c r="AB76" s="20" t="s">
        <v>188</v>
      </c>
      <c r="AC76" s="3" t="s">
        <v>177</v>
      </c>
      <c r="AD76" s="4"/>
      <c r="AE76" s="4" t="s">
        <v>27</v>
      </c>
      <c r="AF76" s="4" t="s">
        <v>125</v>
      </c>
      <c r="AG76" s="4" t="s">
        <v>30</v>
      </c>
      <c r="AH76" s="3" t="s">
        <v>12</v>
      </c>
      <c r="AI76" s="4" t="s">
        <v>31</v>
      </c>
      <c r="AJ76" s="3" t="s">
        <v>12</v>
      </c>
      <c r="AK76" s="4" t="s">
        <v>52</v>
      </c>
      <c r="AL76" s="3" t="s">
        <v>53</v>
      </c>
      <c r="AM76" s="4" t="s">
        <v>190</v>
      </c>
      <c r="AN76" s="3" t="s">
        <v>189</v>
      </c>
      <c r="AO76" s="8"/>
      <c r="AP76" s="8"/>
      <c r="AQ76" s="8"/>
      <c r="AR76" s="8"/>
      <c r="AS76" s="8"/>
      <c r="AT76" s="8"/>
      <c r="AU76" s="8"/>
      <c r="AV76" s="8"/>
      <c r="AW76" s="27">
        <v>5487121526</v>
      </c>
      <c r="AX76" s="24" t="s">
        <v>11</v>
      </c>
      <c r="AY76" s="23">
        <f t="shared" si="9"/>
        <v>0</v>
      </c>
      <c r="AZ76" s="24" t="s">
        <v>11</v>
      </c>
      <c r="BA76" s="23">
        <f t="shared" si="10"/>
        <v>0</v>
      </c>
      <c r="BB76" s="24" t="s">
        <v>46</v>
      </c>
      <c r="BC76" s="23">
        <f t="shared" si="11"/>
        <v>5487121526</v>
      </c>
      <c r="BD76" s="42"/>
    </row>
    <row r="77" spans="1:56" ht="26.25">
      <c r="A77" s="40">
        <v>76</v>
      </c>
      <c r="B77" s="57">
        <v>2122</v>
      </c>
      <c r="C77" s="56">
        <v>2020</v>
      </c>
      <c r="D77" s="102">
        <v>44144</v>
      </c>
      <c r="E77" s="102">
        <v>44144</v>
      </c>
      <c r="F77" s="16" t="s">
        <v>4</v>
      </c>
      <c r="G77" s="2" t="s">
        <v>23</v>
      </c>
      <c r="H77" s="1" t="s">
        <v>101</v>
      </c>
      <c r="I77" s="1" t="s">
        <v>27</v>
      </c>
      <c r="J77" s="1" t="s">
        <v>125</v>
      </c>
      <c r="K77" s="1" t="s">
        <v>30</v>
      </c>
      <c r="L77" s="2" t="s">
        <v>12</v>
      </c>
      <c r="M77" s="1" t="s">
        <v>31</v>
      </c>
      <c r="N77" s="2" t="s">
        <v>12</v>
      </c>
      <c r="O77" s="1" t="s">
        <v>32</v>
      </c>
      <c r="P77" s="2" t="s">
        <v>18</v>
      </c>
      <c r="Q77" s="2" t="s">
        <v>3</v>
      </c>
      <c r="R77" s="2" t="s">
        <v>126</v>
      </c>
      <c r="S77" s="7"/>
      <c r="T77" s="7"/>
      <c r="U77" s="6"/>
      <c r="V77" s="7"/>
      <c r="W77" s="6"/>
      <c r="X77" s="7"/>
      <c r="Y77" s="7"/>
      <c r="Z77" s="7"/>
      <c r="AA77" s="26">
        <v>30000000000</v>
      </c>
      <c r="AB77" s="20" t="s">
        <v>10</v>
      </c>
      <c r="AC77" s="3" t="s">
        <v>181</v>
      </c>
      <c r="AD77" s="4" t="s">
        <v>192</v>
      </c>
      <c r="AE77" s="4" t="s">
        <v>27</v>
      </c>
      <c r="AF77" s="4" t="s">
        <v>125</v>
      </c>
      <c r="AG77" s="4" t="s">
        <v>30</v>
      </c>
      <c r="AH77" s="3" t="s">
        <v>12</v>
      </c>
      <c r="AI77" s="4" t="s">
        <v>31</v>
      </c>
      <c r="AJ77" s="3" t="s">
        <v>12</v>
      </c>
      <c r="AK77" s="4" t="s">
        <v>32</v>
      </c>
      <c r="AL77" s="3" t="s">
        <v>18</v>
      </c>
      <c r="AM77" s="4" t="s">
        <v>3</v>
      </c>
      <c r="AN77" s="3" t="s">
        <v>126</v>
      </c>
      <c r="AO77" s="8"/>
      <c r="AP77" s="8"/>
      <c r="AQ77" s="8"/>
      <c r="AR77" s="8"/>
      <c r="AS77" s="8"/>
      <c r="AT77" s="8"/>
      <c r="AU77" s="8"/>
      <c r="AV77" s="8"/>
      <c r="AW77" s="27">
        <v>30000000000</v>
      </c>
      <c r="AX77" s="24" t="s">
        <v>11</v>
      </c>
      <c r="AY77" s="23">
        <f t="shared" si="9"/>
        <v>0</v>
      </c>
      <c r="AZ77" s="24" t="s">
        <v>11</v>
      </c>
      <c r="BA77" s="23">
        <f t="shared" si="10"/>
        <v>0</v>
      </c>
      <c r="BB77" s="24" t="s">
        <v>46</v>
      </c>
      <c r="BC77" s="23">
        <f t="shared" si="11"/>
        <v>30000000000</v>
      </c>
      <c r="BD77" s="42" t="s">
        <v>378</v>
      </c>
    </row>
    <row r="78" spans="1:56" ht="30">
      <c r="A78" s="40">
        <v>77</v>
      </c>
      <c r="B78" s="57">
        <v>2123</v>
      </c>
      <c r="C78" s="56">
        <v>2020</v>
      </c>
      <c r="D78" s="102">
        <v>44144</v>
      </c>
      <c r="E78" s="102">
        <v>44144</v>
      </c>
      <c r="F78" s="16" t="s">
        <v>4</v>
      </c>
      <c r="G78" s="2" t="s">
        <v>23</v>
      </c>
      <c r="H78" s="1" t="s">
        <v>101</v>
      </c>
      <c r="I78" s="1" t="s">
        <v>27</v>
      </c>
      <c r="J78" s="1" t="s">
        <v>125</v>
      </c>
      <c r="K78" s="1" t="s">
        <v>30</v>
      </c>
      <c r="L78" s="2" t="s">
        <v>12</v>
      </c>
      <c r="M78" s="1" t="s">
        <v>31</v>
      </c>
      <c r="N78" s="2" t="s">
        <v>12</v>
      </c>
      <c r="O78" s="1" t="s">
        <v>32</v>
      </c>
      <c r="P78" s="2" t="s">
        <v>18</v>
      </c>
      <c r="Q78" s="2" t="s">
        <v>3</v>
      </c>
      <c r="R78" s="2" t="s">
        <v>126</v>
      </c>
      <c r="S78" s="7"/>
      <c r="T78" s="7"/>
      <c r="U78" s="6"/>
      <c r="V78" s="7"/>
      <c r="W78" s="6"/>
      <c r="X78" s="7"/>
      <c r="Y78" s="7"/>
      <c r="Z78" s="7"/>
      <c r="AA78" s="26">
        <v>26877000000</v>
      </c>
      <c r="AB78" s="20" t="s">
        <v>107</v>
      </c>
      <c r="AC78" s="3" t="s">
        <v>106</v>
      </c>
      <c r="AD78" s="4"/>
      <c r="AE78" s="4" t="s">
        <v>27</v>
      </c>
      <c r="AF78" s="4" t="s">
        <v>125</v>
      </c>
      <c r="AG78" s="4" t="s">
        <v>30</v>
      </c>
      <c r="AH78" s="3" t="s">
        <v>12</v>
      </c>
      <c r="AI78" s="4" t="s">
        <v>31</v>
      </c>
      <c r="AJ78" s="3" t="s">
        <v>12</v>
      </c>
      <c r="AK78" s="4" t="s">
        <v>52</v>
      </c>
      <c r="AL78" s="3" t="s">
        <v>53</v>
      </c>
      <c r="AM78" s="4" t="s">
        <v>110</v>
      </c>
      <c r="AN78" s="3" t="s">
        <v>109</v>
      </c>
      <c r="AO78" s="8"/>
      <c r="AP78" s="8"/>
      <c r="AQ78" s="8"/>
      <c r="AR78" s="8"/>
      <c r="AS78" s="8"/>
      <c r="AT78" s="8"/>
      <c r="AU78" s="8"/>
      <c r="AV78" s="8"/>
      <c r="AW78" s="27">
        <v>26877000000</v>
      </c>
      <c r="AX78" s="24" t="s">
        <v>46</v>
      </c>
      <c r="AY78" s="23">
        <f t="shared" si="9"/>
        <v>26877000000</v>
      </c>
      <c r="AZ78" s="24" t="s">
        <v>46</v>
      </c>
      <c r="BA78" s="23">
        <f t="shared" si="10"/>
        <v>26877000000</v>
      </c>
      <c r="BB78" s="24" t="s">
        <v>46</v>
      </c>
      <c r="BC78" s="23">
        <f t="shared" si="11"/>
        <v>26877000000</v>
      </c>
      <c r="BD78" s="42" t="s">
        <v>379</v>
      </c>
    </row>
    <row r="79" spans="1:56" ht="26.25">
      <c r="A79" s="40">
        <v>78</v>
      </c>
      <c r="B79" s="57">
        <v>2148</v>
      </c>
      <c r="C79" s="56">
        <v>2020</v>
      </c>
      <c r="D79" s="102">
        <v>44147</v>
      </c>
      <c r="E79" s="102">
        <v>44152</v>
      </c>
      <c r="F79" s="17" t="s">
        <v>4</v>
      </c>
      <c r="G79" s="2" t="s">
        <v>23</v>
      </c>
      <c r="H79" s="1" t="s">
        <v>101</v>
      </c>
      <c r="I79" s="1" t="s">
        <v>27</v>
      </c>
      <c r="J79" s="1" t="s">
        <v>125</v>
      </c>
      <c r="K79" s="1" t="s">
        <v>30</v>
      </c>
      <c r="L79" s="2" t="s">
        <v>12</v>
      </c>
      <c r="M79" s="1" t="s">
        <v>31</v>
      </c>
      <c r="N79" s="2" t="s">
        <v>12</v>
      </c>
      <c r="O79" s="1" t="s">
        <v>32</v>
      </c>
      <c r="P79" s="2" t="s">
        <v>18</v>
      </c>
      <c r="Q79" s="2" t="s">
        <v>3</v>
      </c>
      <c r="R79" s="2" t="s">
        <v>126</v>
      </c>
      <c r="S79" s="7"/>
      <c r="T79" s="7"/>
      <c r="U79" s="6"/>
      <c r="V79" s="7"/>
      <c r="W79" s="6"/>
      <c r="X79" s="7"/>
      <c r="Y79" s="7"/>
      <c r="Z79" s="7"/>
      <c r="AA79" s="26">
        <v>513416581736</v>
      </c>
      <c r="AB79" s="20" t="s">
        <v>5</v>
      </c>
      <c r="AC79" s="3" t="s">
        <v>35</v>
      </c>
      <c r="AD79" s="4" t="s">
        <v>334</v>
      </c>
      <c r="AE79" s="4" t="s">
        <v>27</v>
      </c>
      <c r="AF79" s="4" t="s">
        <v>125</v>
      </c>
      <c r="AG79" s="4" t="s">
        <v>30</v>
      </c>
      <c r="AH79" s="3" t="s">
        <v>12</v>
      </c>
      <c r="AI79" s="4" t="s">
        <v>31</v>
      </c>
      <c r="AJ79" s="3" t="s">
        <v>12</v>
      </c>
      <c r="AK79" s="4" t="s">
        <v>32</v>
      </c>
      <c r="AL79" s="3" t="s">
        <v>18</v>
      </c>
      <c r="AM79" s="4" t="s">
        <v>3</v>
      </c>
      <c r="AN79" s="3" t="s">
        <v>126</v>
      </c>
      <c r="AO79" s="8"/>
      <c r="AP79" s="8"/>
      <c r="AQ79" s="8"/>
      <c r="AR79" s="8"/>
      <c r="AS79" s="8"/>
      <c r="AT79" s="8"/>
      <c r="AU79" s="8"/>
      <c r="AV79" s="8"/>
      <c r="AW79" s="27">
        <v>513416581736</v>
      </c>
      <c r="AX79" s="24" t="s">
        <v>46</v>
      </c>
      <c r="AY79" s="23">
        <f t="shared" si="9"/>
        <v>513416581736</v>
      </c>
      <c r="AZ79" s="24" t="s">
        <v>46</v>
      </c>
      <c r="BA79" s="23">
        <f t="shared" si="10"/>
        <v>513416581736</v>
      </c>
      <c r="BB79" s="24" t="s">
        <v>46</v>
      </c>
      <c r="BC79" s="23">
        <f t="shared" si="11"/>
        <v>513416581736</v>
      </c>
      <c r="BD79" s="42" t="s">
        <v>380</v>
      </c>
    </row>
    <row r="80" spans="1:56" ht="26.25">
      <c r="A80" s="40">
        <v>79</v>
      </c>
      <c r="B80" s="57">
        <v>2185</v>
      </c>
      <c r="C80" s="56">
        <v>2020</v>
      </c>
      <c r="D80" s="102">
        <v>44153</v>
      </c>
      <c r="E80" s="102">
        <v>44154</v>
      </c>
      <c r="F80" s="17" t="s">
        <v>4</v>
      </c>
      <c r="G80" s="2" t="s">
        <v>23</v>
      </c>
      <c r="H80" s="1" t="s">
        <v>101</v>
      </c>
      <c r="I80" s="1" t="s">
        <v>27</v>
      </c>
      <c r="J80" s="1" t="s">
        <v>125</v>
      </c>
      <c r="K80" s="1" t="s">
        <v>30</v>
      </c>
      <c r="L80" s="2" t="s">
        <v>12</v>
      </c>
      <c r="M80" s="1" t="s">
        <v>31</v>
      </c>
      <c r="N80" s="2" t="s">
        <v>12</v>
      </c>
      <c r="O80" s="1" t="s">
        <v>32</v>
      </c>
      <c r="P80" s="2" t="s">
        <v>18</v>
      </c>
      <c r="Q80" s="2" t="s">
        <v>3</v>
      </c>
      <c r="R80" s="2" t="s">
        <v>126</v>
      </c>
      <c r="S80" s="7"/>
      <c r="T80" s="7"/>
      <c r="U80" s="6"/>
      <c r="V80" s="7"/>
      <c r="W80" s="6"/>
      <c r="X80" s="7"/>
      <c r="Y80" s="7"/>
      <c r="Z80" s="7"/>
      <c r="AA80" s="26">
        <v>5225000000</v>
      </c>
      <c r="AB80" s="20" t="s">
        <v>7</v>
      </c>
      <c r="AC80" s="3" t="s">
        <v>48</v>
      </c>
      <c r="AD80" s="4" t="s">
        <v>49</v>
      </c>
      <c r="AE80" s="4" t="s">
        <v>27</v>
      </c>
      <c r="AF80" s="4" t="s">
        <v>29</v>
      </c>
      <c r="AG80" s="4" t="s">
        <v>30</v>
      </c>
      <c r="AH80" s="3" t="s">
        <v>12</v>
      </c>
      <c r="AI80" s="4" t="s">
        <v>31</v>
      </c>
      <c r="AJ80" s="3" t="s">
        <v>12</v>
      </c>
      <c r="AK80" s="4" t="s">
        <v>32</v>
      </c>
      <c r="AL80" s="3" t="s">
        <v>18</v>
      </c>
      <c r="AM80" s="4" t="s">
        <v>3</v>
      </c>
      <c r="AN80" s="3" t="s">
        <v>126</v>
      </c>
      <c r="AO80" s="8"/>
      <c r="AP80" s="8"/>
      <c r="AQ80" s="8"/>
      <c r="AR80" s="8"/>
      <c r="AS80" s="8"/>
      <c r="AT80" s="8"/>
      <c r="AU80" s="8"/>
      <c r="AV80" s="8"/>
      <c r="AW80" s="27">
        <v>5225000000</v>
      </c>
      <c r="AX80" s="24" t="s">
        <v>11</v>
      </c>
      <c r="AY80" s="23">
        <f t="shared" si="9"/>
        <v>0</v>
      </c>
      <c r="AZ80" s="24" t="s">
        <v>46</v>
      </c>
      <c r="BA80" s="23">
        <f t="shared" si="10"/>
        <v>5225000000</v>
      </c>
      <c r="BB80" s="24" t="s">
        <v>46</v>
      </c>
      <c r="BC80" s="23">
        <f t="shared" si="11"/>
        <v>5225000000</v>
      </c>
      <c r="BD80" s="42" t="s">
        <v>381</v>
      </c>
    </row>
    <row r="81" spans="1:56" ht="30">
      <c r="A81" s="40">
        <v>80</v>
      </c>
      <c r="B81" s="57">
        <v>2327</v>
      </c>
      <c r="C81" s="56">
        <v>2020</v>
      </c>
      <c r="D81" s="102">
        <v>44160</v>
      </c>
      <c r="E81" s="102">
        <v>44161</v>
      </c>
      <c r="F81" s="17" t="s">
        <v>4</v>
      </c>
      <c r="G81" s="2" t="s">
        <v>23</v>
      </c>
      <c r="H81" s="1" t="s">
        <v>101</v>
      </c>
      <c r="I81" s="1" t="s">
        <v>27</v>
      </c>
      <c r="J81" s="1" t="s">
        <v>125</v>
      </c>
      <c r="K81" s="1" t="s">
        <v>30</v>
      </c>
      <c r="L81" s="2" t="s">
        <v>12</v>
      </c>
      <c r="M81" s="1" t="s">
        <v>31</v>
      </c>
      <c r="N81" s="2" t="s">
        <v>12</v>
      </c>
      <c r="O81" s="1" t="s">
        <v>32</v>
      </c>
      <c r="P81" s="2" t="s">
        <v>18</v>
      </c>
      <c r="Q81" s="2" t="s">
        <v>3</v>
      </c>
      <c r="R81" s="2" t="s">
        <v>126</v>
      </c>
      <c r="S81" s="7"/>
      <c r="T81" s="7"/>
      <c r="U81" s="6"/>
      <c r="V81" s="7"/>
      <c r="W81" s="6"/>
      <c r="X81" s="7"/>
      <c r="Y81" s="7"/>
      <c r="Z81" s="7"/>
      <c r="AA81" s="26">
        <v>437188800000</v>
      </c>
      <c r="AB81" s="20" t="s">
        <v>107</v>
      </c>
      <c r="AC81" s="3" t="s">
        <v>106</v>
      </c>
      <c r="AD81" s="4"/>
      <c r="AE81" s="4" t="s">
        <v>27</v>
      </c>
      <c r="AF81" s="4" t="s">
        <v>125</v>
      </c>
      <c r="AG81" s="4" t="s">
        <v>30</v>
      </c>
      <c r="AH81" s="3" t="s">
        <v>12</v>
      </c>
      <c r="AI81" s="4" t="s">
        <v>31</v>
      </c>
      <c r="AJ81" s="3" t="s">
        <v>12</v>
      </c>
      <c r="AK81" s="4" t="s">
        <v>52</v>
      </c>
      <c r="AL81" s="3" t="s">
        <v>53</v>
      </c>
      <c r="AM81" s="4" t="s">
        <v>110</v>
      </c>
      <c r="AN81" s="3" t="s">
        <v>109</v>
      </c>
      <c r="AO81" s="8"/>
      <c r="AP81" s="8"/>
      <c r="AQ81" s="8"/>
      <c r="AR81" s="8"/>
      <c r="AS81" s="8"/>
      <c r="AT81" s="8"/>
      <c r="AU81" s="8"/>
      <c r="AV81" s="8"/>
      <c r="AW81" s="27">
        <v>437188800000</v>
      </c>
      <c r="AX81" s="24" t="s">
        <v>46</v>
      </c>
      <c r="AY81" s="23">
        <f t="shared" si="9"/>
        <v>437188800000</v>
      </c>
      <c r="AZ81" s="24" t="s">
        <v>46</v>
      </c>
      <c r="BA81" s="23">
        <f t="shared" si="10"/>
        <v>437188800000</v>
      </c>
      <c r="BB81" s="24" t="s">
        <v>46</v>
      </c>
      <c r="BC81" s="23">
        <f t="shared" si="11"/>
        <v>437188800000</v>
      </c>
      <c r="BD81" s="42" t="s">
        <v>426</v>
      </c>
    </row>
    <row r="82" spans="1:56" ht="26.25">
      <c r="A82" s="40">
        <v>81</v>
      </c>
      <c r="B82" s="57">
        <v>2365</v>
      </c>
      <c r="C82" s="56">
        <v>2020</v>
      </c>
      <c r="D82" s="102">
        <v>44166</v>
      </c>
      <c r="E82" s="102">
        <v>44167</v>
      </c>
      <c r="F82" s="17" t="s">
        <v>4</v>
      </c>
      <c r="G82" s="2" t="s">
        <v>23</v>
      </c>
      <c r="H82" s="1" t="s">
        <v>101</v>
      </c>
      <c r="I82" s="1" t="s">
        <v>27</v>
      </c>
      <c r="J82" s="1" t="s">
        <v>125</v>
      </c>
      <c r="K82" s="1" t="s">
        <v>30</v>
      </c>
      <c r="L82" s="2" t="s">
        <v>12</v>
      </c>
      <c r="M82" s="1" t="s">
        <v>31</v>
      </c>
      <c r="N82" s="2" t="s">
        <v>12</v>
      </c>
      <c r="O82" s="1" t="s">
        <v>32</v>
      </c>
      <c r="P82" s="2" t="s">
        <v>18</v>
      </c>
      <c r="Q82" s="2" t="s">
        <v>3</v>
      </c>
      <c r="R82" s="2" t="s">
        <v>126</v>
      </c>
      <c r="S82" s="7"/>
      <c r="T82" s="7"/>
      <c r="U82" s="6"/>
      <c r="V82" s="7"/>
      <c r="W82" s="6"/>
      <c r="X82" s="7"/>
      <c r="Y82" s="7"/>
      <c r="Z82" s="7"/>
      <c r="AA82" s="26">
        <v>307575792800</v>
      </c>
      <c r="AB82" s="20" t="s">
        <v>0</v>
      </c>
      <c r="AC82" s="3" t="s">
        <v>195</v>
      </c>
      <c r="AD82" s="4" t="s">
        <v>196</v>
      </c>
      <c r="AE82" s="4" t="s">
        <v>27</v>
      </c>
      <c r="AF82" s="4" t="s">
        <v>125</v>
      </c>
      <c r="AG82" s="4" t="s">
        <v>30</v>
      </c>
      <c r="AH82" s="3" t="s">
        <v>12</v>
      </c>
      <c r="AI82" s="4" t="s">
        <v>31</v>
      </c>
      <c r="AJ82" s="3" t="s">
        <v>12</v>
      </c>
      <c r="AK82" s="4" t="s">
        <v>32</v>
      </c>
      <c r="AL82" s="3" t="s">
        <v>18</v>
      </c>
      <c r="AM82" s="4" t="s">
        <v>3</v>
      </c>
      <c r="AN82" s="3" t="s">
        <v>126</v>
      </c>
      <c r="AO82" s="8"/>
      <c r="AP82" s="8"/>
      <c r="AQ82" s="8"/>
      <c r="AR82" s="8"/>
      <c r="AS82" s="8"/>
      <c r="AT82" s="8"/>
      <c r="AU82" s="8"/>
      <c r="AV82" s="8"/>
      <c r="AW82" s="27">
        <v>307575792800</v>
      </c>
      <c r="AX82" s="24" t="s">
        <v>11</v>
      </c>
      <c r="AY82" s="23">
        <f t="shared" si="9"/>
        <v>0</v>
      </c>
      <c r="AZ82" s="24" t="s">
        <v>46</v>
      </c>
      <c r="BA82" s="23">
        <f t="shared" si="10"/>
        <v>307575792800</v>
      </c>
      <c r="BB82" s="24" t="s">
        <v>46</v>
      </c>
      <c r="BC82" s="23">
        <f t="shared" si="11"/>
        <v>307575792800</v>
      </c>
      <c r="BD82" s="42" t="s">
        <v>335</v>
      </c>
    </row>
    <row r="83" spans="1:56" ht="26.25">
      <c r="A83" s="40">
        <v>82</v>
      </c>
      <c r="B83" s="57">
        <v>2403</v>
      </c>
      <c r="C83" s="56">
        <v>2020</v>
      </c>
      <c r="D83" s="102">
        <v>44172</v>
      </c>
      <c r="E83" s="102">
        <v>44174</v>
      </c>
      <c r="F83" s="17" t="s">
        <v>4</v>
      </c>
      <c r="G83" s="2" t="s">
        <v>23</v>
      </c>
      <c r="H83" s="1" t="s">
        <v>101</v>
      </c>
      <c r="I83" s="1" t="s">
        <v>27</v>
      </c>
      <c r="J83" s="1" t="s">
        <v>125</v>
      </c>
      <c r="K83" s="1" t="s">
        <v>30</v>
      </c>
      <c r="L83" s="2" t="s">
        <v>12</v>
      </c>
      <c r="M83" s="1" t="s">
        <v>31</v>
      </c>
      <c r="N83" s="2" t="s">
        <v>12</v>
      </c>
      <c r="O83" s="1" t="s">
        <v>32</v>
      </c>
      <c r="P83" s="2" t="s">
        <v>18</v>
      </c>
      <c r="Q83" s="2" t="s">
        <v>3</v>
      </c>
      <c r="R83" s="2" t="s">
        <v>126</v>
      </c>
      <c r="S83" s="7"/>
      <c r="T83" s="7"/>
      <c r="U83" s="6"/>
      <c r="V83" s="7"/>
      <c r="W83" s="6"/>
      <c r="X83" s="7"/>
      <c r="Y83" s="7"/>
      <c r="Z83" s="7"/>
      <c r="AA83" s="26">
        <v>307570000000</v>
      </c>
      <c r="AB83" s="20" t="s">
        <v>329</v>
      </c>
      <c r="AC83" s="3" t="s">
        <v>330</v>
      </c>
      <c r="AD83" s="4" t="s">
        <v>331</v>
      </c>
      <c r="AE83" s="4" t="s">
        <v>27</v>
      </c>
      <c r="AF83" s="4" t="s">
        <v>125</v>
      </c>
      <c r="AG83" s="4" t="s">
        <v>30</v>
      </c>
      <c r="AH83" s="3" t="s">
        <v>12</v>
      </c>
      <c r="AI83" s="4" t="s">
        <v>31</v>
      </c>
      <c r="AJ83" s="3" t="s">
        <v>12</v>
      </c>
      <c r="AK83" s="4" t="s">
        <v>32</v>
      </c>
      <c r="AL83" s="3" t="s">
        <v>18</v>
      </c>
      <c r="AM83" s="4" t="s">
        <v>3</v>
      </c>
      <c r="AN83" s="3" t="s">
        <v>126</v>
      </c>
      <c r="AO83" s="8"/>
      <c r="AP83" s="8"/>
      <c r="AQ83" s="8"/>
      <c r="AR83" s="8"/>
      <c r="AS83" s="8"/>
      <c r="AT83" s="8"/>
      <c r="AU83" s="8"/>
      <c r="AV83" s="8"/>
      <c r="AW83" s="27">
        <v>307570000000</v>
      </c>
      <c r="AX83" s="24" t="s">
        <v>11</v>
      </c>
      <c r="AY83" s="23">
        <f t="shared" si="9"/>
        <v>0</v>
      </c>
      <c r="AZ83" s="24" t="s">
        <v>46</v>
      </c>
      <c r="BA83" s="23">
        <f t="shared" si="10"/>
        <v>307570000000</v>
      </c>
      <c r="BB83" s="24" t="s">
        <v>46</v>
      </c>
      <c r="BC83" s="23">
        <f t="shared" si="11"/>
        <v>307570000000</v>
      </c>
      <c r="BD83" s="42" t="s">
        <v>387</v>
      </c>
    </row>
    <row r="84" spans="1:56" ht="30">
      <c r="A84" s="40">
        <v>83</v>
      </c>
      <c r="B84" s="57">
        <v>2461</v>
      </c>
      <c r="C84" s="56">
        <v>2020</v>
      </c>
      <c r="D84" s="102">
        <v>44180</v>
      </c>
      <c r="E84" s="102">
        <v>44181</v>
      </c>
      <c r="F84" s="17" t="s">
        <v>4</v>
      </c>
      <c r="G84" s="2" t="s">
        <v>23</v>
      </c>
      <c r="H84" s="1" t="s">
        <v>101</v>
      </c>
      <c r="I84" s="1" t="s">
        <v>27</v>
      </c>
      <c r="J84" s="1" t="s">
        <v>125</v>
      </c>
      <c r="K84" s="1" t="s">
        <v>30</v>
      </c>
      <c r="L84" s="2" t="s">
        <v>12</v>
      </c>
      <c r="M84" s="1" t="s">
        <v>31</v>
      </c>
      <c r="N84" s="2" t="s">
        <v>12</v>
      </c>
      <c r="O84" s="1" t="s">
        <v>32</v>
      </c>
      <c r="P84" s="2" t="s">
        <v>18</v>
      </c>
      <c r="Q84" s="2" t="s">
        <v>3</v>
      </c>
      <c r="R84" s="2" t="s">
        <v>126</v>
      </c>
      <c r="S84" s="7"/>
      <c r="T84" s="7"/>
      <c r="U84" s="6"/>
      <c r="V84" s="7"/>
      <c r="W84" s="6"/>
      <c r="X84" s="7"/>
      <c r="Y84" s="7"/>
      <c r="Z84" s="7"/>
      <c r="AA84" s="26">
        <v>281766288000</v>
      </c>
      <c r="AB84" s="20" t="s">
        <v>107</v>
      </c>
      <c r="AC84" s="3" t="s">
        <v>106</v>
      </c>
      <c r="AD84" s="4"/>
      <c r="AE84" s="4" t="s">
        <v>27</v>
      </c>
      <c r="AF84" s="4" t="s">
        <v>125</v>
      </c>
      <c r="AG84" s="4" t="s">
        <v>30</v>
      </c>
      <c r="AH84" s="3" t="s">
        <v>12</v>
      </c>
      <c r="AI84" s="4" t="s">
        <v>31</v>
      </c>
      <c r="AJ84" s="3" t="s">
        <v>12</v>
      </c>
      <c r="AK84" s="4" t="s">
        <v>52</v>
      </c>
      <c r="AL84" s="3" t="s">
        <v>53</v>
      </c>
      <c r="AM84" s="4" t="s">
        <v>110</v>
      </c>
      <c r="AN84" s="3" t="s">
        <v>109</v>
      </c>
      <c r="AO84" s="8"/>
      <c r="AP84" s="8"/>
      <c r="AQ84" s="8"/>
      <c r="AR84" s="8"/>
      <c r="AS84" s="8"/>
      <c r="AT84" s="8"/>
      <c r="AU84" s="8"/>
      <c r="AV84" s="8"/>
      <c r="AW84" s="27">
        <v>281766288000</v>
      </c>
      <c r="AX84" s="24" t="s">
        <v>46</v>
      </c>
      <c r="AY84" s="23">
        <f t="shared" si="9"/>
        <v>281766288000</v>
      </c>
      <c r="AZ84" s="24" t="s">
        <v>46</v>
      </c>
      <c r="BA84" s="23">
        <f t="shared" si="10"/>
        <v>281766288000</v>
      </c>
      <c r="BB84" s="24" t="s">
        <v>46</v>
      </c>
      <c r="BC84" s="23">
        <f t="shared" si="11"/>
        <v>281766288000</v>
      </c>
      <c r="BD84" s="42" t="s">
        <v>427</v>
      </c>
    </row>
    <row r="85" spans="1:56" ht="26.25">
      <c r="A85" s="40">
        <v>84</v>
      </c>
      <c r="B85" s="57">
        <v>2506</v>
      </c>
      <c r="C85" s="56">
        <v>2020</v>
      </c>
      <c r="D85" s="102">
        <v>44183</v>
      </c>
      <c r="E85" s="102">
        <v>44189</v>
      </c>
      <c r="F85" s="17" t="s">
        <v>4</v>
      </c>
      <c r="G85" s="2" t="s">
        <v>23</v>
      </c>
      <c r="H85" s="1" t="s">
        <v>101</v>
      </c>
      <c r="I85" s="1" t="s">
        <v>27</v>
      </c>
      <c r="J85" s="1" t="s">
        <v>125</v>
      </c>
      <c r="K85" s="1" t="s">
        <v>30</v>
      </c>
      <c r="L85" s="2" t="s">
        <v>12</v>
      </c>
      <c r="M85" s="1" t="s">
        <v>31</v>
      </c>
      <c r="N85" s="2" t="s">
        <v>12</v>
      </c>
      <c r="O85" s="1" t="s">
        <v>32</v>
      </c>
      <c r="P85" s="2" t="s">
        <v>18</v>
      </c>
      <c r="Q85" s="2" t="s">
        <v>3</v>
      </c>
      <c r="R85" s="2" t="s">
        <v>126</v>
      </c>
      <c r="S85" s="7"/>
      <c r="T85" s="7"/>
      <c r="U85" s="6"/>
      <c r="V85" s="7"/>
      <c r="W85" s="6"/>
      <c r="X85" s="7"/>
      <c r="Y85" s="7"/>
      <c r="Z85" s="7"/>
      <c r="AA85" s="26">
        <v>66712012406</v>
      </c>
      <c r="AB85" s="20" t="s">
        <v>5</v>
      </c>
      <c r="AC85" s="3" t="s">
        <v>35</v>
      </c>
      <c r="AD85" s="4" t="s">
        <v>334</v>
      </c>
      <c r="AE85" s="4" t="s">
        <v>27</v>
      </c>
      <c r="AF85" s="4" t="s">
        <v>125</v>
      </c>
      <c r="AG85" s="4" t="s">
        <v>30</v>
      </c>
      <c r="AH85" s="3" t="s">
        <v>12</v>
      </c>
      <c r="AI85" s="4" t="s">
        <v>31</v>
      </c>
      <c r="AJ85" s="3" t="s">
        <v>12</v>
      </c>
      <c r="AK85" s="4" t="s">
        <v>32</v>
      </c>
      <c r="AL85" s="3" t="s">
        <v>18</v>
      </c>
      <c r="AM85" s="4" t="s">
        <v>3</v>
      </c>
      <c r="AN85" s="3" t="s">
        <v>126</v>
      </c>
      <c r="AO85" s="8"/>
      <c r="AP85" s="8"/>
      <c r="AQ85" s="8"/>
      <c r="AR85" s="8"/>
      <c r="AS85" s="8"/>
      <c r="AT85" s="8"/>
      <c r="AU85" s="8"/>
      <c r="AV85" s="8"/>
      <c r="AW85" s="27">
        <v>66712012406</v>
      </c>
      <c r="AX85" s="24" t="s">
        <v>46</v>
      </c>
      <c r="AY85" s="23">
        <f t="shared" si="9"/>
        <v>66712012406</v>
      </c>
      <c r="AZ85" s="24" t="s">
        <v>46</v>
      </c>
      <c r="BA85" s="23">
        <f t="shared" si="10"/>
        <v>66712012406</v>
      </c>
      <c r="BB85" s="24" t="s">
        <v>46</v>
      </c>
      <c r="BC85" s="23">
        <f t="shared" si="11"/>
        <v>66712012406</v>
      </c>
      <c r="BD85" s="42" t="s">
        <v>388</v>
      </c>
    </row>
    <row r="86" spans="1:56" ht="26.25">
      <c r="A86" s="40">
        <v>85</v>
      </c>
      <c r="B86" s="57">
        <v>2507</v>
      </c>
      <c r="C86" s="56">
        <v>2020</v>
      </c>
      <c r="D86" s="102">
        <v>44183</v>
      </c>
      <c r="E86" s="102">
        <v>44189</v>
      </c>
      <c r="F86" s="17" t="s">
        <v>4</v>
      </c>
      <c r="G86" s="2" t="s">
        <v>23</v>
      </c>
      <c r="H86" s="1" t="s">
        <v>101</v>
      </c>
      <c r="I86" s="1" t="s">
        <v>27</v>
      </c>
      <c r="J86" s="1" t="s">
        <v>125</v>
      </c>
      <c r="K86" s="1" t="s">
        <v>30</v>
      </c>
      <c r="L86" s="2" t="s">
        <v>12</v>
      </c>
      <c r="M86" s="1" t="s">
        <v>31</v>
      </c>
      <c r="N86" s="2" t="s">
        <v>12</v>
      </c>
      <c r="O86" s="1" t="s">
        <v>32</v>
      </c>
      <c r="P86" s="2" t="s">
        <v>18</v>
      </c>
      <c r="Q86" s="2" t="s">
        <v>3</v>
      </c>
      <c r="R86" s="2" t="s">
        <v>126</v>
      </c>
      <c r="S86" s="7"/>
      <c r="T86" s="7"/>
      <c r="U86" s="6"/>
      <c r="V86" s="7"/>
      <c r="W86" s="6"/>
      <c r="X86" s="7"/>
      <c r="Y86" s="7"/>
      <c r="Z86" s="7"/>
      <c r="AA86" s="26">
        <v>742224304292</v>
      </c>
      <c r="AB86" s="20" t="s">
        <v>5</v>
      </c>
      <c r="AC86" s="3" t="s">
        <v>35</v>
      </c>
      <c r="AD86" s="4" t="s">
        <v>334</v>
      </c>
      <c r="AE86" s="4" t="s">
        <v>27</v>
      </c>
      <c r="AF86" s="4" t="s">
        <v>125</v>
      </c>
      <c r="AG86" s="4" t="s">
        <v>30</v>
      </c>
      <c r="AH86" s="3" t="s">
        <v>12</v>
      </c>
      <c r="AI86" s="4" t="s">
        <v>31</v>
      </c>
      <c r="AJ86" s="3" t="s">
        <v>12</v>
      </c>
      <c r="AK86" s="4" t="s">
        <v>32</v>
      </c>
      <c r="AL86" s="3" t="s">
        <v>18</v>
      </c>
      <c r="AM86" s="4" t="s">
        <v>3</v>
      </c>
      <c r="AN86" s="3" t="s">
        <v>126</v>
      </c>
      <c r="AO86" s="8"/>
      <c r="AP86" s="8"/>
      <c r="AQ86" s="8"/>
      <c r="AR86" s="8"/>
      <c r="AS86" s="8"/>
      <c r="AT86" s="8"/>
      <c r="AU86" s="8"/>
      <c r="AV86" s="8"/>
      <c r="AW86" s="27">
        <v>742224304292</v>
      </c>
      <c r="AX86" s="24" t="s">
        <v>46</v>
      </c>
      <c r="AY86" s="23">
        <f t="shared" si="9"/>
        <v>742224304292</v>
      </c>
      <c r="AZ86" s="24" t="s">
        <v>46</v>
      </c>
      <c r="BA86" s="23">
        <f t="shared" si="10"/>
        <v>742224304292</v>
      </c>
      <c r="BB86" s="24" t="s">
        <v>46</v>
      </c>
      <c r="BC86" s="23">
        <f t="shared" si="11"/>
        <v>742224304292</v>
      </c>
      <c r="BD86" s="42" t="s">
        <v>389</v>
      </c>
    </row>
    <row r="87" spans="1:56" ht="30">
      <c r="A87" s="40">
        <v>86</v>
      </c>
      <c r="B87" s="57">
        <v>209</v>
      </c>
      <c r="C87" s="56">
        <v>2021</v>
      </c>
      <c r="D87" s="102">
        <v>44223</v>
      </c>
      <c r="E87" s="102">
        <v>44224</v>
      </c>
      <c r="F87" s="17" t="s">
        <v>4</v>
      </c>
      <c r="G87" s="2" t="s">
        <v>23</v>
      </c>
      <c r="H87" s="1" t="s">
        <v>101</v>
      </c>
      <c r="I87" s="1" t="s">
        <v>27</v>
      </c>
      <c r="J87" s="1" t="s">
        <v>125</v>
      </c>
      <c r="K87" s="1" t="s">
        <v>30</v>
      </c>
      <c r="L87" s="2" t="s">
        <v>12</v>
      </c>
      <c r="M87" s="1" t="s">
        <v>31</v>
      </c>
      <c r="N87" s="2" t="s">
        <v>12</v>
      </c>
      <c r="O87" s="1" t="s">
        <v>32</v>
      </c>
      <c r="P87" s="2" t="s">
        <v>18</v>
      </c>
      <c r="Q87" s="2" t="s">
        <v>3</v>
      </c>
      <c r="R87" s="2" t="s">
        <v>126</v>
      </c>
      <c r="S87" s="7"/>
      <c r="T87" s="7"/>
      <c r="U87" s="6"/>
      <c r="V87" s="7"/>
      <c r="W87" s="6"/>
      <c r="X87" s="7"/>
      <c r="Y87" s="7"/>
      <c r="Z87" s="7"/>
      <c r="AA87" s="26">
        <v>471429245000</v>
      </c>
      <c r="AB87" s="20" t="s">
        <v>107</v>
      </c>
      <c r="AC87" s="3" t="s">
        <v>106</v>
      </c>
      <c r="AD87" s="4"/>
      <c r="AE87" s="4" t="s">
        <v>27</v>
      </c>
      <c r="AF87" s="4" t="s">
        <v>125</v>
      </c>
      <c r="AG87" s="4" t="s">
        <v>30</v>
      </c>
      <c r="AH87" s="3" t="s">
        <v>12</v>
      </c>
      <c r="AI87" s="4" t="s">
        <v>31</v>
      </c>
      <c r="AJ87" s="3" t="s">
        <v>12</v>
      </c>
      <c r="AK87" s="4" t="s">
        <v>52</v>
      </c>
      <c r="AL87" s="3" t="s">
        <v>53</v>
      </c>
      <c r="AM87" s="4" t="s">
        <v>110</v>
      </c>
      <c r="AN87" s="3" t="s">
        <v>109</v>
      </c>
      <c r="AO87" s="8"/>
      <c r="AP87" s="8"/>
      <c r="AQ87" s="8"/>
      <c r="AR87" s="8"/>
      <c r="AS87" s="8"/>
      <c r="AT87" s="8"/>
      <c r="AU87" s="8"/>
      <c r="AV87" s="8"/>
      <c r="AW87" s="27">
        <v>471429245000</v>
      </c>
      <c r="AX87" s="24" t="s">
        <v>46</v>
      </c>
      <c r="AY87" s="23">
        <f t="shared" si="9"/>
        <v>471429245000</v>
      </c>
      <c r="AZ87" s="24" t="s">
        <v>46</v>
      </c>
      <c r="BA87" s="23">
        <f t="shared" si="10"/>
        <v>471429245000</v>
      </c>
      <c r="BB87" s="24" t="s">
        <v>46</v>
      </c>
      <c r="BC87" s="23">
        <f t="shared" si="11"/>
        <v>471429245000</v>
      </c>
      <c r="BD87" s="42" t="s">
        <v>425</v>
      </c>
    </row>
    <row r="88" spans="1:56" ht="30">
      <c r="A88" s="40">
        <v>87</v>
      </c>
      <c r="B88" s="57">
        <v>233</v>
      </c>
      <c r="C88" s="56">
        <v>2021</v>
      </c>
      <c r="D88" s="102">
        <v>44225</v>
      </c>
      <c r="E88" s="102">
        <v>44225</v>
      </c>
      <c r="F88" s="17" t="s">
        <v>4</v>
      </c>
      <c r="G88" s="2" t="s">
        <v>23</v>
      </c>
      <c r="H88" s="1" t="s">
        <v>101</v>
      </c>
      <c r="I88" s="1" t="s">
        <v>27</v>
      </c>
      <c r="J88" s="1" t="s">
        <v>125</v>
      </c>
      <c r="K88" s="1" t="s">
        <v>30</v>
      </c>
      <c r="L88" s="2" t="s">
        <v>12</v>
      </c>
      <c r="M88" s="1" t="s">
        <v>31</v>
      </c>
      <c r="N88" s="2" t="s">
        <v>12</v>
      </c>
      <c r="O88" s="1" t="s">
        <v>32</v>
      </c>
      <c r="P88" s="2" t="s">
        <v>18</v>
      </c>
      <c r="Q88" s="2" t="s">
        <v>3</v>
      </c>
      <c r="R88" s="2" t="s">
        <v>126</v>
      </c>
      <c r="S88" s="7"/>
      <c r="T88" s="7"/>
      <c r="U88" s="6"/>
      <c r="V88" s="7"/>
      <c r="W88" s="6"/>
      <c r="X88" s="7"/>
      <c r="Y88" s="7"/>
      <c r="Z88" s="7"/>
      <c r="AA88" s="26">
        <v>1068694365388</v>
      </c>
      <c r="AB88" s="20" t="s">
        <v>107</v>
      </c>
      <c r="AC88" s="3" t="s">
        <v>106</v>
      </c>
      <c r="AD88" s="4"/>
      <c r="AE88" s="4" t="s">
        <v>27</v>
      </c>
      <c r="AF88" s="4" t="s">
        <v>125</v>
      </c>
      <c r="AG88" s="4" t="s">
        <v>30</v>
      </c>
      <c r="AH88" s="3" t="s">
        <v>12</v>
      </c>
      <c r="AI88" s="4" t="s">
        <v>31</v>
      </c>
      <c r="AJ88" s="3" t="s">
        <v>12</v>
      </c>
      <c r="AK88" s="4" t="s">
        <v>52</v>
      </c>
      <c r="AL88" s="3" t="s">
        <v>53</v>
      </c>
      <c r="AM88" s="4" t="s">
        <v>110</v>
      </c>
      <c r="AN88" s="3" t="s">
        <v>109</v>
      </c>
      <c r="AO88" s="8"/>
      <c r="AP88" s="8"/>
      <c r="AQ88" s="8"/>
      <c r="AR88" s="8"/>
      <c r="AS88" s="8"/>
      <c r="AT88" s="8"/>
      <c r="AU88" s="8"/>
      <c r="AV88" s="8"/>
      <c r="AW88" s="27">
        <v>1068694365388</v>
      </c>
      <c r="AX88" s="24" t="s">
        <v>46</v>
      </c>
      <c r="AY88" s="23">
        <f t="shared" si="9"/>
        <v>1068694365388</v>
      </c>
      <c r="AZ88" s="24" t="s">
        <v>46</v>
      </c>
      <c r="BA88" s="23">
        <f t="shared" si="10"/>
        <v>1068694365388</v>
      </c>
      <c r="BB88" s="24" t="s">
        <v>46</v>
      </c>
      <c r="BC88" s="23">
        <f t="shared" si="11"/>
        <v>1068694365388</v>
      </c>
      <c r="BD88" s="42" t="s">
        <v>424</v>
      </c>
    </row>
    <row r="89" spans="1:56" ht="26.25">
      <c r="A89" s="40">
        <v>88</v>
      </c>
      <c r="B89" s="57">
        <v>260</v>
      </c>
      <c r="C89" s="56">
        <v>2021</v>
      </c>
      <c r="D89" s="102">
        <v>44230</v>
      </c>
      <c r="E89" s="102">
        <v>44235</v>
      </c>
      <c r="F89" s="17" t="s">
        <v>4</v>
      </c>
      <c r="G89" s="2" t="s">
        <v>23</v>
      </c>
      <c r="H89" s="1" t="s">
        <v>101</v>
      </c>
      <c r="I89" s="1" t="s">
        <v>27</v>
      </c>
      <c r="J89" s="1" t="s">
        <v>125</v>
      </c>
      <c r="K89" s="1" t="s">
        <v>30</v>
      </c>
      <c r="L89" s="2" t="s">
        <v>12</v>
      </c>
      <c r="M89" s="1" t="s">
        <v>31</v>
      </c>
      <c r="N89" s="2" t="s">
        <v>12</v>
      </c>
      <c r="O89" s="1" t="s">
        <v>32</v>
      </c>
      <c r="P89" s="2" t="s">
        <v>18</v>
      </c>
      <c r="Q89" s="2" t="s">
        <v>3</v>
      </c>
      <c r="R89" s="2" t="s">
        <v>126</v>
      </c>
      <c r="S89" s="7"/>
      <c r="T89" s="7"/>
      <c r="U89" s="6"/>
      <c r="V89" s="7"/>
      <c r="W89" s="6"/>
      <c r="X89" s="7"/>
      <c r="Y89" s="7"/>
      <c r="Z89" s="7"/>
      <c r="AA89" s="26">
        <v>165000000000</v>
      </c>
      <c r="AB89" s="20" t="s">
        <v>329</v>
      </c>
      <c r="AC89" s="3" t="s">
        <v>330</v>
      </c>
      <c r="AD89" s="4" t="s">
        <v>331</v>
      </c>
      <c r="AE89" s="4" t="s">
        <v>27</v>
      </c>
      <c r="AF89" s="4" t="s">
        <v>125</v>
      </c>
      <c r="AG89" s="4" t="s">
        <v>30</v>
      </c>
      <c r="AH89" s="3" t="s">
        <v>12</v>
      </c>
      <c r="AI89" s="4" t="s">
        <v>31</v>
      </c>
      <c r="AJ89" s="3" t="s">
        <v>12</v>
      </c>
      <c r="AK89" s="4" t="s">
        <v>32</v>
      </c>
      <c r="AL89" s="3" t="s">
        <v>18</v>
      </c>
      <c r="AM89" s="4" t="s">
        <v>3</v>
      </c>
      <c r="AN89" s="3" t="s">
        <v>126</v>
      </c>
      <c r="AO89" s="8"/>
      <c r="AP89" s="8"/>
      <c r="AQ89" s="8"/>
      <c r="AR89" s="8"/>
      <c r="AS89" s="8"/>
      <c r="AT89" s="8"/>
      <c r="AU89" s="8"/>
      <c r="AV89" s="8"/>
      <c r="AW89" s="27">
        <v>165000000000</v>
      </c>
      <c r="AX89" s="24" t="s">
        <v>11</v>
      </c>
      <c r="AY89" s="23">
        <f t="shared" si="9"/>
        <v>0</v>
      </c>
      <c r="AZ89" s="24" t="s">
        <v>46</v>
      </c>
      <c r="BA89" s="23">
        <f t="shared" si="10"/>
        <v>165000000000</v>
      </c>
      <c r="BB89" s="24" t="s">
        <v>46</v>
      </c>
      <c r="BC89" s="23">
        <f t="shared" si="11"/>
        <v>165000000000</v>
      </c>
      <c r="BD89" s="42" t="s">
        <v>421</v>
      </c>
    </row>
    <row r="90" spans="1:56" ht="30">
      <c r="A90" s="40">
        <v>89</v>
      </c>
      <c r="B90" s="57">
        <v>338</v>
      </c>
      <c r="C90" s="56">
        <v>2021</v>
      </c>
      <c r="D90" s="102">
        <v>44239</v>
      </c>
      <c r="E90" s="102">
        <v>44242</v>
      </c>
      <c r="F90" s="17" t="s">
        <v>4</v>
      </c>
      <c r="G90" s="2" t="s">
        <v>23</v>
      </c>
      <c r="H90" s="1" t="s">
        <v>101</v>
      </c>
      <c r="I90" s="1" t="s">
        <v>27</v>
      </c>
      <c r="J90" s="1" t="s">
        <v>125</v>
      </c>
      <c r="K90" s="1" t="s">
        <v>30</v>
      </c>
      <c r="L90" s="2" t="s">
        <v>12</v>
      </c>
      <c r="M90" s="1" t="s">
        <v>31</v>
      </c>
      <c r="N90" s="2" t="s">
        <v>12</v>
      </c>
      <c r="O90" s="1" t="s">
        <v>32</v>
      </c>
      <c r="P90" s="2" t="s">
        <v>18</v>
      </c>
      <c r="Q90" s="2" t="s">
        <v>3</v>
      </c>
      <c r="R90" s="2" t="s">
        <v>126</v>
      </c>
      <c r="S90" s="7"/>
      <c r="T90" s="7"/>
      <c r="U90" s="6"/>
      <c r="V90" s="7"/>
      <c r="W90" s="6"/>
      <c r="X90" s="7"/>
      <c r="Y90" s="7"/>
      <c r="Z90" s="7"/>
      <c r="AA90" s="26">
        <v>525000000</v>
      </c>
      <c r="AB90" s="20" t="s">
        <v>151</v>
      </c>
      <c r="AC90" s="3" t="s">
        <v>143</v>
      </c>
      <c r="AD90" s="4"/>
      <c r="AE90" s="4" t="s">
        <v>27</v>
      </c>
      <c r="AF90" s="4" t="s">
        <v>125</v>
      </c>
      <c r="AG90" s="4" t="s">
        <v>36</v>
      </c>
      <c r="AH90" s="3" t="s">
        <v>37</v>
      </c>
      <c r="AI90" s="4" t="s">
        <v>38</v>
      </c>
      <c r="AJ90" s="3" t="s">
        <v>37</v>
      </c>
      <c r="AK90" s="4"/>
      <c r="AL90" s="3"/>
      <c r="AM90" s="4"/>
      <c r="AN90" s="3"/>
      <c r="AO90" s="8"/>
      <c r="AP90" s="8"/>
      <c r="AQ90" s="8"/>
      <c r="AR90" s="8"/>
      <c r="AS90" s="8"/>
      <c r="AT90" s="8"/>
      <c r="AU90" s="8"/>
      <c r="AV90" s="8"/>
      <c r="AW90" s="27">
        <v>525000000</v>
      </c>
      <c r="AX90" s="24" t="s">
        <v>46</v>
      </c>
      <c r="AY90" s="23">
        <f t="shared" si="9"/>
        <v>525000000</v>
      </c>
      <c r="AZ90" s="24" t="s">
        <v>46</v>
      </c>
      <c r="BA90" s="23">
        <f t="shared" si="10"/>
        <v>525000000</v>
      </c>
      <c r="BB90" s="24" t="s">
        <v>46</v>
      </c>
      <c r="BC90" s="23">
        <f t="shared" si="11"/>
        <v>525000000</v>
      </c>
      <c r="BD90" s="42" t="s">
        <v>422</v>
      </c>
    </row>
    <row r="91" spans="1:56" ht="30">
      <c r="A91" s="40">
        <v>90</v>
      </c>
      <c r="B91" s="57">
        <v>339</v>
      </c>
      <c r="C91" s="56">
        <v>2021</v>
      </c>
      <c r="D91" s="102">
        <v>44239</v>
      </c>
      <c r="E91" s="102">
        <v>44244</v>
      </c>
      <c r="F91" s="17" t="s">
        <v>4</v>
      </c>
      <c r="G91" s="2" t="s">
        <v>23</v>
      </c>
      <c r="H91" s="1" t="s">
        <v>101</v>
      </c>
      <c r="I91" s="1" t="s">
        <v>27</v>
      </c>
      <c r="J91" s="1" t="s">
        <v>125</v>
      </c>
      <c r="K91" s="1" t="s">
        <v>30</v>
      </c>
      <c r="L91" s="2" t="s">
        <v>12</v>
      </c>
      <c r="M91" s="1" t="s">
        <v>31</v>
      </c>
      <c r="N91" s="2" t="s">
        <v>12</v>
      </c>
      <c r="O91" s="1" t="s">
        <v>32</v>
      </c>
      <c r="P91" s="2" t="s">
        <v>18</v>
      </c>
      <c r="Q91" s="2" t="s">
        <v>3</v>
      </c>
      <c r="R91" s="2" t="s">
        <v>126</v>
      </c>
      <c r="S91" s="7"/>
      <c r="T91" s="7"/>
      <c r="U91" s="6"/>
      <c r="V91" s="7"/>
      <c r="W91" s="6"/>
      <c r="X91" s="7"/>
      <c r="Y91" s="7"/>
      <c r="Z91" s="7"/>
      <c r="AA91" s="26">
        <v>668925343074</v>
      </c>
      <c r="AB91" s="20" t="s">
        <v>107</v>
      </c>
      <c r="AC91" s="3" t="s">
        <v>106</v>
      </c>
      <c r="AD91" s="4"/>
      <c r="AE91" s="4" t="s">
        <v>27</v>
      </c>
      <c r="AF91" s="4" t="s">
        <v>125</v>
      </c>
      <c r="AG91" s="4" t="s">
        <v>30</v>
      </c>
      <c r="AH91" s="3" t="s">
        <v>12</v>
      </c>
      <c r="AI91" s="4" t="s">
        <v>31</v>
      </c>
      <c r="AJ91" s="3" t="s">
        <v>12</v>
      </c>
      <c r="AK91" s="4" t="s">
        <v>52</v>
      </c>
      <c r="AL91" s="3" t="s">
        <v>53</v>
      </c>
      <c r="AM91" s="4" t="s">
        <v>110</v>
      </c>
      <c r="AN91" s="3" t="s">
        <v>109</v>
      </c>
      <c r="AO91" s="8"/>
      <c r="AP91" s="8"/>
      <c r="AQ91" s="8"/>
      <c r="AR91" s="8"/>
      <c r="AS91" s="8"/>
      <c r="AT91" s="8"/>
      <c r="AU91" s="8"/>
      <c r="AV91" s="8"/>
      <c r="AW91" s="27">
        <v>668925343074</v>
      </c>
      <c r="AX91" s="24" t="s">
        <v>46</v>
      </c>
      <c r="AY91" s="23">
        <f t="shared" si="9"/>
        <v>668925343074</v>
      </c>
      <c r="AZ91" s="24" t="s">
        <v>46</v>
      </c>
      <c r="BA91" s="23">
        <f t="shared" si="10"/>
        <v>668925343074</v>
      </c>
      <c r="BB91" s="24" t="s">
        <v>46</v>
      </c>
      <c r="BC91" s="23">
        <f t="shared" si="11"/>
        <v>668925343074</v>
      </c>
      <c r="BD91" s="42" t="s">
        <v>423</v>
      </c>
    </row>
    <row r="92" spans="1:56" ht="26.25">
      <c r="A92" s="40">
        <v>91</v>
      </c>
      <c r="B92" s="57">
        <v>308</v>
      </c>
      <c r="C92" s="56">
        <v>2021</v>
      </c>
      <c r="D92" s="102">
        <v>44236</v>
      </c>
      <c r="E92" s="102">
        <v>44251</v>
      </c>
      <c r="F92" s="17" t="s">
        <v>4</v>
      </c>
      <c r="G92" s="2" t="s">
        <v>23</v>
      </c>
      <c r="H92" s="1" t="s">
        <v>101</v>
      </c>
      <c r="I92" s="1" t="s">
        <v>27</v>
      </c>
      <c r="J92" s="1" t="s">
        <v>125</v>
      </c>
      <c r="K92" s="1" t="s">
        <v>30</v>
      </c>
      <c r="L92" s="2" t="s">
        <v>12</v>
      </c>
      <c r="M92" s="1" t="s">
        <v>31</v>
      </c>
      <c r="N92" s="2" t="s">
        <v>12</v>
      </c>
      <c r="O92" s="1" t="s">
        <v>32</v>
      </c>
      <c r="P92" s="2" t="s">
        <v>18</v>
      </c>
      <c r="Q92" s="2" t="s">
        <v>3</v>
      </c>
      <c r="R92" s="2" t="s">
        <v>126</v>
      </c>
      <c r="S92" s="7"/>
      <c r="T92" s="7"/>
      <c r="U92" s="6"/>
      <c r="V92" s="7"/>
      <c r="W92" s="6"/>
      <c r="X92" s="7"/>
      <c r="Y92" s="7"/>
      <c r="Z92" s="7"/>
      <c r="AA92" s="26">
        <v>2985799234200</v>
      </c>
      <c r="AB92" s="20" t="s">
        <v>0</v>
      </c>
      <c r="AC92" s="3" t="s">
        <v>195</v>
      </c>
      <c r="AD92" s="4" t="s">
        <v>196</v>
      </c>
      <c r="AE92" s="4" t="s">
        <v>27</v>
      </c>
      <c r="AF92" s="4" t="s">
        <v>125</v>
      </c>
      <c r="AG92" s="4" t="s">
        <v>30</v>
      </c>
      <c r="AH92" s="3" t="s">
        <v>12</v>
      </c>
      <c r="AI92" s="4" t="s">
        <v>31</v>
      </c>
      <c r="AJ92" s="3" t="s">
        <v>12</v>
      </c>
      <c r="AK92" s="4" t="s">
        <v>32</v>
      </c>
      <c r="AL92" s="3" t="s">
        <v>18</v>
      </c>
      <c r="AM92" s="4" t="s">
        <v>3</v>
      </c>
      <c r="AN92" s="3" t="s">
        <v>126</v>
      </c>
      <c r="AO92" s="8"/>
      <c r="AP92" s="8"/>
      <c r="AQ92" s="8"/>
      <c r="AR92" s="8"/>
      <c r="AS92" s="8"/>
      <c r="AT92" s="8"/>
      <c r="AU92" s="8"/>
      <c r="AV92" s="8"/>
      <c r="AW92" s="27">
        <v>2985799234200</v>
      </c>
      <c r="AX92" s="24" t="s">
        <v>11</v>
      </c>
      <c r="AY92" s="23">
        <f t="shared" si="9"/>
        <v>0</v>
      </c>
      <c r="AZ92" s="24" t="s">
        <v>46</v>
      </c>
      <c r="BA92" s="23">
        <f t="shared" si="10"/>
        <v>2985799234200</v>
      </c>
      <c r="BB92" s="24" t="s">
        <v>46</v>
      </c>
      <c r="BC92" s="23">
        <f t="shared" si="11"/>
        <v>2985799234200</v>
      </c>
      <c r="BD92" s="42" t="s">
        <v>335</v>
      </c>
    </row>
    <row r="93" spans="1:56" ht="30">
      <c r="A93" s="40">
        <v>92</v>
      </c>
      <c r="B93" s="57">
        <v>312</v>
      </c>
      <c r="C93" s="56">
        <v>2021</v>
      </c>
      <c r="D93" s="102">
        <v>44238</v>
      </c>
      <c r="E93" s="102">
        <v>44251</v>
      </c>
      <c r="F93" s="17" t="s">
        <v>4</v>
      </c>
      <c r="G93" s="2" t="s">
        <v>23</v>
      </c>
      <c r="H93" s="1" t="s">
        <v>101</v>
      </c>
      <c r="I93" s="1" t="s">
        <v>27</v>
      </c>
      <c r="J93" s="1" t="s">
        <v>125</v>
      </c>
      <c r="K93" s="1" t="s">
        <v>30</v>
      </c>
      <c r="L93" s="2" t="s">
        <v>12</v>
      </c>
      <c r="M93" s="1" t="s">
        <v>31</v>
      </c>
      <c r="N93" s="2" t="s">
        <v>12</v>
      </c>
      <c r="O93" s="1" t="s">
        <v>32</v>
      </c>
      <c r="P93" s="2" t="s">
        <v>18</v>
      </c>
      <c r="Q93" s="2" t="s">
        <v>3</v>
      </c>
      <c r="R93" s="2" t="s">
        <v>126</v>
      </c>
      <c r="S93" s="7"/>
      <c r="T93" s="7"/>
      <c r="U93" s="6"/>
      <c r="V93" s="7"/>
      <c r="W93" s="6"/>
      <c r="X93" s="7"/>
      <c r="Y93" s="7"/>
      <c r="Z93" s="7"/>
      <c r="AA93" s="26">
        <v>182561792798</v>
      </c>
      <c r="AB93" s="20" t="s">
        <v>5</v>
      </c>
      <c r="AC93" s="3" t="s">
        <v>35</v>
      </c>
      <c r="AD93" s="4" t="s">
        <v>334</v>
      </c>
      <c r="AE93" s="4" t="s">
        <v>27</v>
      </c>
      <c r="AF93" s="4" t="s">
        <v>125</v>
      </c>
      <c r="AG93" s="4" t="s">
        <v>30</v>
      </c>
      <c r="AH93" s="3" t="s">
        <v>12</v>
      </c>
      <c r="AI93" s="4" t="s">
        <v>31</v>
      </c>
      <c r="AJ93" s="3" t="s">
        <v>12</v>
      </c>
      <c r="AK93" s="4" t="s">
        <v>52</v>
      </c>
      <c r="AL93" s="3" t="s">
        <v>53</v>
      </c>
      <c r="AM93" s="4" t="s">
        <v>104</v>
      </c>
      <c r="AN93" s="3" t="s">
        <v>103</v>
      </c>
      <c r="AO93" s="8"/>
      <c r="AP93" s="8"/>
      <c r="AQ93" s="8"/>
      <c r="AR93" s="8"/>
      <c r="AS93" s="8"/>
      <c r="AT93" s="8"/>
      <c r="AU93" s="8"/>
      <c r="AV93" s="8"/>
      <c r="AW93" s="27">
        <v>182561792798</v>
      </c>
      <c r="AX93" s="24" t="s">
        <v>46</v>
      </c>
      <c r="AY93" s="23">
        <f t="shared" si="9"/>
        <v>182561792798</v>
      </c>
      <c r="AZ93" s="24" t="s">
        <v>11</v>
      </c>
      <c r="BA93" s="23">
        <f t="shared" si="10"/>
        <v>0</v>
      </c>
      <c r="BB93" s="24" t="s">
        <v>46</v>
      </c>
      <c r="BC93" s="23">
        <f t="shared" si="11"/>
        <v>182561792798</v>
      </c>
      <c r="BD93" s="42" t="s">
        <v>429</v>
      </c>
    </row>
    <row r="94" spans="1:56" ht="26.25">
      <c r="A94" s="40">
        <v>93</v>
      </c>
      <c r="B94" s="57">
        <v>313</v>
      </c>
      <c r="C94" s="56">
        <v>2021</v>
      </c>
      <c r="D94" s="102">
        <v>44238</v>
      </c>
      <c r="E94" s="102">
        <v>44251</v>
      </c>
      <c r="F94" s="17" t="s">
        <v>4</v>
      </c>
      <c r="G94" s="2" t="s">
        <v>23</v>
      </c>
      <c r="H94" s="1" t="s">
        <v>101</v>
      </c>
      <c r="I94" s="1" t="s">
        <v>27</v>
      </c>
      <c r="J94" s="1" t="s">
        <v>125</v>
      </c>
      <c r="K94" s="1" t="s">
        <v>30</v>
      </c>
      <c r="L94" s="2" t="s">
        <v>12</v>
      </c>
      <c r="M94" s="1" t="s">
        <v>31</v>
      </c>
      <c r="N94" s="2" t="s">
        <v>12</v>
      </c>
      <c r="O94" s="1" t="s">
        <v>32</v>
      </c>
      <c r="P94" s="2" t="s">
        <v>18</v>
      </c>
      <c r="Q94" s="2" t="s">
        <v>3</v>
      </c>
      <c r="R94" s="2" t="s">
        <v>126</v>
      </c>
      <c r="S94" s="7"/>
      <c r="T94" s="7"/>
      <c r="U94" s="6"/>
      <c r="V94" s="7"/>
      <c r="W94" s="6"/>
      <c r="X94" s="7"/>
      <c r="Y94" s="7"/>
      <c r="Z94" s="7"/>
      <c r="AA94" s="26">
        <v>817715040000</v>
      </c>
      <c r="AB94" s="20" t="s">
        <v>0</v>
      </c>
      <c r="AC94" s="3" t="s">
        <v>195</v>
      </c>
      <c r="AD94" s="4" t="s">
        <v>196</v>
      </c>
      <c r="AE94" s="4" t="s">
        <v>27</v>
      </c>
      <c r="AF94" s="4" t="s">
        <v>125</v>
      </c>
      <c r="AG94" s="4" t="s">
        <v>30</v>
      </c>
      <c r="AH94" s="3" t="s">
        <v>12</v>
      </c>
      <c r="AI94" s="4" t="s">
        <v>31</v>
      </c>
      <c r="AJ94" s="3" t="s">
        <v>12</v>
      </c>
      <c r="AK94" s="4" t="s">
        <v>32</v>
      </c>
      <c r="AL94" s="3" t="s">
        <v>18</v>
      </c>
      <c r="AM94" s="4" t="s">
        <v>3</v>
      </c>
      <c r="AN94" s="3" t="s">
        <v>126</v>
      </c>
      <c r="AO94" s="8"/>
      <c r="AP94" s="8"/>
      <c r="AQ94" s="8"/>
      <c r="AR94" s="8"/>
      <c r="AS94" s="8"/>
      <c r="AT94" s="8"/>
      <c r="AU94" s="8"/>
      <c r="AV94" s="8"/>
      <c r="AW94" s="27">
        <v>817715040000</v>
      </c>
      <c r="AX94" s="24" t="s">
        <v>46</v>
      </c>
      <c r="AY94" s="23">
        <f t="shared" ref="AY94" si="12">IF(AX94="si",$AW94,0)</f>
        <v>817715040000</v>
      </c>
      <c r="AZ94" s="24" t="s">
        <v>11</v>
      </c>
      <c r="BA94" s="23">
        <f t="shared" ref="BA94" si="13">IF(AZ94="si",$AW94,0)</f>
        <v>0</v>
      </c>
      <c r="BB94" s="24" t="s">
        <v>46</v>
      </c>
      <c r="BC94" s="23">
        <f t="shared" ref="BC94" si="14">IF(BB94="si",$AW94,0)</f>
        <v>817715040000</v>
      </c>
      <c r="BD94" s="42" t="s">
        <v>197</v>
      </c>
    </row>
    <row r="95" spans="1:56" ht="26.25">
      <c r="A95" s="40">
        <v>94</v>
      </c>
      <c r="B95" s="57">
        <v>450</v>
      </c>
      <c r="C95" s="56">
        <v>2021</v>
      </c>
      <c r="D95" s="102">
        <v>44253</v>
      </c>
      <c r="E95" s="102">
        <v>44256</v>
      </c>
      <c r="F95" s="17" t="s">
        <v>4</v>
      </c>
      <c r="G95" s="2" t="s">
        <v>23</v>
      </c>
      <c r="H95" s="1" t="s">
        <v>101</v>
      </c>
      <c r="I95" s="1" t="s">
        <v>27</v>
      </c>
      <c r="J95" s="1" t="s">
        <v>125</v>
      </c>
      <c r="K95" s="1" t="s">
        <v>30</v>
      </c>
      <c r="L95" s="2" t="s">
        <v>12</v>
      </c>
      <c r="M95" s="1" t="s">
        <v>31</v>
      </c>
      <c r="N95" s="2" t="s">
        <v>12</v>
      </c>
      <c r="O95" s="1" t="s">
        <v>32</v>
      </c>
      <c r="P95" s="2" t="s">
        <v>18</v>
      </c>
      <c r="Q95" s="2" t="s">
        <v>3</v>
      </c>
      <c r="R95" s="2" t="s">
        <v>126</v>
      </c>
      <c r="S95" s="7"/>
      <c r="T95" s="7"/>
      <c r="U95" s="6"/>
      <c r="V95" s="7"/>
      <c r="W95" s="6"/>
      <c r="X95" s="7"/>
      <c r="Y95" s="7"/>
      <c r="Z95" s="7"/>
      <c r="AA95" s="26">
        <v>9650171915</v>
      </c>
      <c r="AB95" s="20" t="s">
        <v>5</v>
      </c>
      <c r="AC95" s="3" t="s">
        <v>35</v>
      </c>
      <c r="AD95" s="4" t="s">
        <v>334</v>
      </c>
      <c r="AE95" s="4" t="s">
        <v>27</v>
      </c>
      <c r="AF95" s="4" t="s">
        <v>125</v>
      </c>
      <c r="AG95" s="4" t="s">
        <v>30</v>
      </c>
      <c r="AH95" s="3" t="s">
        <v>12</v>
      </c>
      <c r="AI95" s="4" t="s">
        <v>31</v>
      </c>
      <c r="AJ95" s="3" t="s">
        <v>12</v>
      </c>
      <c r="AK95" s="4" t="s">
        <v>32</v>
      </c>
      <c r="AL95" s="3" t="s">
        <v>18</v>
      </c>
      <c r="AM95" s="4" t="s">
        <v>3</v>
      </c>
      <c r="AN95" s="3" t="s">
        <v>126</v>
      </c>
      <c r="AO95" s="8"/>
      <c r="AP95" s="8"/>
      <c r="AQ95" s="8"/>
      <c r="AR95" s="8"/>
      <c r="AS95" s="8"/>
      <c r="AT95" s="8"/>
      <c r="AU95" s="8"/>
      <c r="AV95" s="8"/>
      <c r="AW95" s="27">
        <v>9650171915</v>
      </c>
      <c r="AX95" s="24" t="s">
        <v>46</v>
      </c>
      <c r="AY95" s="23">
        <f t="shared" ref="AY95:AY97" si="15">IF(AX95="si",$AW95,0)</f>
        <v>9650171915</v>
      </c>
      <c r="AZ95" s="24" t="s">
        <v>11</v>
      </c>
      <c r="BA95" s="23">
        <f t="shared" ref="BA95:BA97" si="16">IF(AZ95="si",$AW95,0)</f>
        <v>0</v>
      </c>
      <c r="BB95" s="24" t="s">
        <v>46</v>
      </c>
      <c r="BC95" s="23">
        <f t="shared" ref="BC95:BC97" si="17">IF(BB95="si",$AW95,0)</f>
        <v>9650171915</v>
      </c>
      <c r="BD95" s="42" t="s">
        <v>431</v>
      </c>
    </row>
    <row r="96" spans="1:56" ht="30">
      <c r="A96" s="40">
        <v>95</v>
      </c>
      <c r="B96" s="57">
        <v>635</v>
      </c>
      <c r="C96" s="56">
        <v>2021</v>
      </c>
      <c r="D96" s="102">
        <v>44278</v>
      </c>
      <c r="E96" s="102">
        <v>44280</v>
      </c>
      <c r="F96" s="17" t="s">
        <v>4</v>
      </c>
      <c r="G96" s="2" t="s">
        <v>23</v>
      </c>
      <c r="H96" s="1" t="s">
        <v>101</v>
      </c>
      <c r="I96" s="1" t="s">
        <v>27</v>
      </c>
      <c r="J96" s="1" t="s">
        <v>125</v>
      </c>
      <c r="K96" s="1" t="s">
        <v>30</v>
      </c>
      <c r="L96" s="2" t="s">
        <v>12</v>
      </c>
      <c r="M96" s="1" t="s">
        <v>31</v>
      </c>
      <c r="N96" s="2" t="s">
        <v>12</v>
      </c>
      <c r="O96" s="1" t="s">
        <v>32</v>
      </c>
      <c r="P96" s="2" t="s">
        <v>18</v>
      </c>
      <c r="Q96" s="2" t="s">
        <v>3</v>
      </c>
      <c r="R96" s="2" t="s">
        <v>126</v>
      </c>
      <c r="S96" s="7"/>
      <c r="T96" s="7"/>
      <c r="U96" s="6"/>
      <c r="V96" s="7"/>
      <c r="W96" s="6"/>
      <c r="X96" s="7"/>
      <c r="Y96" s="7"/>
      <c r="Z96" s="7"/>
      <c r="AA96" s="26">
        <v>450525245000</v>
      </c>
      <c r="AB96" s="20" t="s">
        <v>107</v>
      </c>
      <c r="AC96" s="3" t="s">
        <v>106</v>
      </c>
      <c r="AD96" s="4"/>
      <c r="AE96" s="4" t="s">
        <v>27</v>
      </c>
      <c r="AF96" s="4" t="s">
        <v>125</v>
      </c>
      <c r="AG96" s="4" t="s">
        <v>30</v>
      </c>
      <c r="AH96" s="3" t="s">
        <v>12</v>
      </c>
      <c r="AI96" s="4" t="s">
        <v>31</v>
      </c>
      <c r="AJ96" s="3" t="s">
        <v>12</v>
      </c>
      <c r="AK96" s="4" t="s">
        <v>52</v>
      </c>
      <c r="AL96" s="3" t="s">
        <v>53</v>
      </c>
      <c r="AM96" s="4" t="s">
        <v>110</v>
      </c>
      <c r="AN96" s="3" t="s">
        <v>109</v>
      </c>
      <c r="AO96" s="8"/>
      <c r="AP96" s="8"/>
      <c r="AQ96" s="8"/>
      <c r="AR96" s="8"/>
      <c r="AS96" s="8"/>
      <c r="AT96" s="8"/>
      <c r="AU96" s="8"/>
      <c r="AV96" s="8"/>
      <c r="AW96" s="27">
        <v>450525245000</v>
      </c>
      <c r="AX96" s="24" t="s">
        <v>46</v>
      </c>
      <c r="AY96" s="23">
        <f t="shared" si="15"/>
        <v>450525245000</v>
      </c>
      <c r="AZ96" s="24" t="s">
        <v>46</v>
      </c>
      <c r="BA96" s="23">
        <f t="shared" si="16"/>
        <v>450525245000</v>
      </c>
      <c r="BB96" s="24" t="s">
        <v>46</v>
      </c>
      <c r="BC96" s="23">
        <f t="shared" si="17"/>
        <v>450525245000</v>
      </c>
      <c r="BD96" s="42" t="s">
        <v>440</v>
      </c>
    </row>
    <row r="97" spans="1:56" ht="26.25">
      <c r="A97" s="40">
        <v>96</v>
      </c>
      <c r="B97" s="57">
        <v>706</v>
      </c>
      <c r="C97" s="56">
        <v>2021</v>
      </c>
      <c r="D97" s="102">
        <v>44286</v>
      </c>
      <c r="E97" s="102">
        <v>44292</v>
      </c>
      <c r="F97" s="17" t="s">
        <v>4</v>
      </c>
      <c r="G97" s="2" t="s">
        <v>23</v>
      </c>
      <c r="H97" s="1" t="s">
        <v>101</v>
      </c>
      <c r="I97" s="1" t="s">
        <v>27</v>
      </c>
      <c r="J97" s="1" t="s">
        <v>125</v>
      </c>
      <c r="K97" s="1" t="s">
        <v>30</v>
      </c>
      <c r="L97" s="2" t="s">
        <v>12</v>
      </c>
      <c r="M97" s="1" t="s">
        <v>31</v>
      </c>
      <c r="N97" s="2" t="s">
        <v>12</v>
      </c>
      <c r="O97" s="1" t="s">
        <v>32</v>
      </c>
      <c r="P97" s="2" t="s">
        <v>18</v>
      </c>
      <c r="Q97" s="2" t="s">
        <v>3</v>
      </c>
      <c r="R97" s="2" t="s">
        <v>126</v>
      </c>
      <c r="S97" s="7"/>
      <c r="T97" s="7"/>
      <c r="U97" s="6"/>
      <c r="V97" s="7"/>
      <c r="W97" s="6"/>
      <c r="X97" s="7"/>
      <c r="Y97" s="7"/>
      <c r="Z97" s="7"/>
      <c r="AA97" s="26">
        <v>7600000000</v>
      </c>
      <c r="AB97" s="20" t="s">
        <v>8</v>
      </c>
      <c r="AC97" s="3" t="s">
        <v>118</v>
      </c>
      <c r="AD97" s="4" t="s">
        <v>119</v>
      </c>
      <c r="AE97" s="4" t="s">
        <v>27</v>
      </c>
      <c r="AF97" s="4" t="s">
        <v>125</v>
      </c>
      <c r="AG97" s="4" t="s">
        <v>30</v>
      </c>
      <c r="AH97" s="3" t="s">
        <v>12</v>
      </c>
      <c r="AI97" s="4" t="s">
        <v>31</v>
      </c>
      <c r="AJ97" s="3" t="s">
        <v>12</v>
      </c>
      <c r="AK97" s="4" t="s">
        <v>32</v>
      </c>
      <c r="AL97" s="3" t="s">
        <v>18</v>
      </c>
      <c r="AM97" s="4" t="s">
        <v>3</v>
      </c>
      <c r="AN97" s="3" t="s">
        <v>126</v>
      </c>
      <c r="AO97" s="8"/>
      <c r="AP97" s="8"/>
      <c r="AQ97" s="8"/>
      <c r="AR97" s="8"/>
      <c r="AS97" s="8"/>
      <c r="AT97" s="8"/>
      <c r="AU97" s="8"/>
      <c r="AV97" s="8"/>
      <c r="AW97" s="27">
        <v>7600000000</v>
      </c>
      <c r="AX97" s="24" t="s">
        <v>11</v>
      </c>
      <c r="AY97" s="23">
        <f t="shared" si="15"/>
        <v>0</v>
      </c>
      <c r="AZ97" s="24" t="s">
        <v>46</v>
      </c>
      <c r="BA97" s="23">
        <f t="shared" si="16"/>
        <v>7600000000</v>
      </c>
      <c r="BB97" s="24" t="s">
        <v>46</v>
      </c>
      <c r="BC97" s="23">
        <f t="shared" si="17"/>
        <v>7600000000</v>
      </c>
      <c r="BD97" s="42" t="s">
        <v>441</v>
      </c>
    </row>
    <row r="98" spans="1:56" ht="26.25">
      <c r="A98" s="40">
        <v>97</v>
      </c>
      <c r="B98" s="57">
        <v>903</v>
      </c>
      <c r="C98" s="56">
        <v>2021</v>
      </c>
      <c r="D98" s="102">
        <v>44314</v>
      </c>
      <c r="E98" s="102">
        <v>44316</v>
      </c>
      <c r="F98" s="17" t="s">
        <v>4</v>
      </c>
      <c r="G98" s="2" t="s">
        <v>23</v>
      </c>
      <c r="H98" s="1" t="s">
        <v>101</v>
      </c>
      <c r="I98" s="1" t="s">
        <v>27</v>
      </c>
      <c r="J98" s="1" t="s">
        <v>125</v>
      </c>
      <c r="K98" s="1" t="s">
        <v>30</v>
      </c>
      <c r="L98" s="2" t="s">
        <v>12</v>
      </c>
      <c r="M98" s="1" t="s">
        <v>31</v>
      </c>
      <c r="N98" s="2" t="s">
        <v>12</v>
      </c>
      <c r="O98" s="1" t="s">
        <v>32</v>
      </c>
      <c r="P98" s="2" t="s">
        <v>18</v>
      </c>
      <c r="Q98" s="2" t="s">
        <v>3</v>
      </c>
      <c r="R98" s="2" t="s">
        <v>126</v>
      </c>
      <c r="S98" s="7"/>
      <c r="T98" s="7"/>
      <c r="U98" s="6"/>
      <c r="V98" s="7"/>
      <c r="W98" s="6"/>
      <c r="X98" s="7"/>
      <c r="Y98" s="7"/>
      <c r="Z98" s="7"/>
      <c r="AA98" s="26">
        <v>16495433600</v>
      </c>
      <c r="AB98" s="20" t="s">
        <v>336</v>
      </c>
      <c r="AC98" s="3" t="s">
        <v>337</v>
      </c>
      <c r="AD98" s="4" t="s">
        <v>196</v>
      </c>
      <c r="AE98" s="4" t="s">
        <v>27</v>
      </c>
      <c r="AF98" s="4" t="s">
        <v>125</v>
      </c>
      <c r="AG98" s="4" t="s">
        <v>30</v>
      </c>
      <c r="AH98" s="3" t="s">
        <v>12</v>
      </c>
      <c r="AI98" s="4" t="s">
        <v>31</v>
      </c>
      <c r="AJ98" s="3" t="s">
        <v>12</v>
      </c>
      <c r="AK98" s="4" t="s">
        <v>32</v>
      </c>
      <c r="AL98" s="3" t="s">
        <v>18</v>
      </c>
      <c r="AM98" s="4" t="s">
        <v>3</v>
      </c>
      <c r="AN98" s="3" t="s">
        <v>126</v>
      </c>
      <c r="AO98" s="8"/>
      <c r="AP98" s="8"/>
      <c r="AQ98" s="8"/>
      <c r="AR98" s="8"/>
      <c r="AS98" s="8"/>
      <c r="AT98" s="8"/>
      <c r="AU98" s="8"/>
      <c r="AV98" s="8"/>
      <c r="AW98" s="27">
        <v>16495433600</v>
      </c>
      <c r="AX98" s="24" t="s">
        <v>11</v>
      </c>
      <c r="AY98" s="23">
        <f t="shared" ref="AY98:AY102" si="18">IF(AX98="si",$AW98,0)</f>
        <v>0</v>
      </c>
      <c r="AZ98" s="24" t="s">
        <v>46</v>
      </c>
      <c r="BA98" s="23">
        <f t="shared" ref="BA98:BA102" si="19">IF(AZ98="si",$AW98,0)</f>
        <v>16495433600</v>
      </c>
      <c r="BB98" s="24" t="s">
        <v>46</v>
      </c>
      <c r="BC98" s="23">
        <f t="shared" ref="BC98:BC102" si="20">IF(BB98="si",$AW98,0)</f>
        <v>16495433600</v>
      </c>
      <c r="BD98" s="42" t="s">
        <v>442</v>
      </c>
    </row>
    <row r="99" spans="1:56" ht="30">
      <c r="A99" s="40">
        <v>98</v>
      </c>
      <c r="B99" s="57">
        <v>1164</v>
      </c>
      <c r="C99" s="56">
        <v>2021</v>
      </c>
      <c r="D99" s="102">
        <v>44348</v>
      </c>
      <c r="E99" s="102">
        <v>44348</v>
      </c>
      <c r="F99" s="17" t="s">
        <v>4</v>
      </c>
      <c r="G99" s="2" t="s">
        <v>23</v>
      </c>
      <c r="H99" s="1" t="s">
        <v>101</v>
      </c>
      <c r="I99" s="1" t="s">
        <v>27</v>
      </c>
      <c r="J99" s="1" t="s">
        <v>125</v>
      </c>
      <c r="K99" s="1" t="s">
        <v>30</v>
      </c>
      <c r="L99" s="2" t="s">
        <v>12</v>
      </c>
      <c r="M99" s="1" t="s">
        <v>31</v>
      </c>
      <c r="N99" s="2" t="s">
        <v>12</v>
      </c>
      <c r="O99" s="1" t="s">
        <v>32</v>
      </c>
      <c r="P99" s="2" t="s">
        <v>18</v>
      </c>
      <c r="Q99" s="2" t="s">
        <v>3</v>
      </c>
      <c r="R99" s="2" t="s">
        <v>126</v>
      </c>
      <c r="S99" s="7"/>
      <c r="T99" s="7"/>
      <c r="U99" s="6"/>
      <c r="V99" s="7"/>
      <c r="W99" s="6"/>
      <c r="X99" s="7"/>
      <c r="Y99" s="7"/>
      <c r="Z99" s="7"/>
      <c r="AA99" s="26">
        <v>151713210000</v>
      </c>
      <c r="AB99" s="20" t="s">
        <v>107</v>
      </c>
      <c r="AC99" s="3" t="s">
        <v>106</v>
      </c>
      <c r="AD99" s="4"/>
      <c r="AE99" s="4" t="s">
        <v>27</v>
      </c>
      <c r="AF99" s="4" t="s">
        <v>125</v>
      </c>
      <c r="AG99" s="4" t="s">
        <v>30</v>
      </c>
      <c r="AH99" s="3" t="s">
        <v>12</v>
      </c>
      <c r="AI99" s="4" t="s">
        <v>31</v>
      </c>
      <c r="AJ99" s="3" t="s">
        <v>12</v>
      </c>
      <c r="AK99" s="4" t="s">
        <v>52</v>
      </c>
      <c r="AL99" s="3" t="s">
        <v>53</v>
      </c>
      <c r="AM99" s="4" t="s">
        <v>110</v>
      </c>
      <c r="AN99" s="3" t="s">
        <v>109</v>
      </c>
      <c r="AO99" s="8"/>
      <c r="AP99" s="8"/>
      <c r="AQ99" s="8"/>
      <c r="AR99" s="8"/>
      <c r="AS99" s="8"/>
      <c r="AT99" s="8"/>
      <c r="AU99" s="8"/>
      <c r="AV99" s="8"/>
      <c r="AW99" s="27">
        <v>151713210000</v>
      </c>
      <c r="AX99" s="24" t="s">
        <v>46</v>
      </c>
      <c r="AY99" s="23">
        <f t="shared" si="18"/>
        <v>151713210000</v>
      </c>
      <c r="AZ99" s="24" t="s">
        <v>46</v>
      </c>
      <c r="BA99" s="23">
        <f t="shared" si="19"/>
        <v>151713210000</v>
      </c>
      <c r="BB99" s="24" t="s">
        <v>46</v>
      </c>
      <c r="BC99" s="23">
        <f t="shared" si="20"/>
        <v>151713210000</v>
      </c>
      <c r="BD99" s="42" t="s">
        <v>440</v>
      </c>
    </row>
    <row r="100" spans="1:56" ht="26.25">
      <c r="A100" s="40">
        <v>99</v>
      </c>
      <c r="B100" s="57">
        <v>1231</v>
      </c>
      <c r="C100" s="56">
        <v>2021</v>
      </c>
      <c r="D100" s="102">
        <v>44356</v>
      </c>
      <c r="E100" s="102">
        <v>44356</v>
      </c>
      <c r="F100" s="17" t="s">
        <v>4</v>
      </c>
      <c r="G100" s="2" t="s">
        <v>23</v>
      </c>
      <c r="H100" s="1" t="s">
        <v>101</v>
      </c>
      <c r="I100" s="1" t="s">
        <v>27</v>
      </c>
      <c r="J100" s="1" t="s">
        <v>125</v>
      </c>
      <c r="K100" s="1" t="s">
        <v>30</v>
      </c>
      <c r="L100" s="2" t="s">
        <v>12</v>
      </c>
      <c r="M100" s="1" t="s">
        <v>31</v>
      </c>
      <c r="N100" s="2" t="s">
        <v>12</v>
      </c>
      <c r="O100" s="1" t="s">
        <v>32</v>
      </c>
      <c r="P100" s="2" t="s">
        <v>18</v>
      </c>
      <c r="Q100" s="2" t="s">
        <v>3</v>
      </c>
      <c r="R100" s="2" t="s">
        <v>126</v>
      </c>
      <c r="S100" s="7"/>
      <c r="T100" s="7"/>
      <c r="U100" s="6"/>
      <c r="V100" s="7"/>
      <c r="W100" s="6"/>
      <c r="X100" s="7"/>
      <c r="Y100" s="7"/>
      <c r="Z100" s="7"/>
      <c r="AA100" s="26">
        <v>10000000000</v>
      </c>
      <c r="AB100" s="20" t="s">
        <v>5</v>
      </c>
      <c r="AC100" s="3" t="s">
        <v>35</v>
      </c>
      <c r="AD100" s="4" t="s">
        <v>334</v>
      </c>
      <c r="AE100" s="4" t="s">
        <v>27</v>
      </c>
      <c r="AF100" s="4" t="s">
        <v>125</v>
      </c>
      <c r="AG100" s="4" t="s">
        <v>30</v>
      </c>
      <c r="AH100" s="3" t="s">
        <v>12</v>
      </c>
      <c r="AI100" s="4" t="s">
        <v>39</v>
      </c>
      <c r="AJ100" s="3" t="s">
        <v>40</v>
      </c>
      <c r="AK100" s="4" t="s">
        <v>41</v>
      </c>
      <c r="AL100" s="3" t="s">
        <v>18</v>
      </c>
      <c r="AM100" s="4" t="s">
        <v>42</v>
      </c>
      <c r="AN100" s="3" t="s">
        <v>43</v>
      </c>
      <c r="AO100" s="8"/>
      <c r="AP100" s="8"/>
      <c r="AQ100" s="8"/>
      <c r="AR100" s="8"/>
      <c r="AS100" s="8"/>
      <c r="AT100" s="8"/>
      <c r="AU100" s="8"/>
      <c r="AV100" s="8"/>
      <c r="AW100" s="27">
        <v>10000000000</v>
      </c>
      <c r="AX100" s="24" t="s">
        <v>46</v>
      </c>
      <c r="AY100" s="23">
        <f t="shared" si="18"/>
        <v>10000000000</v>
      </c>
      <c r="AZ100" s="24" t="s">
        <v>46</v>
      </c>
      <c r="BA100" s="23">
        <f t="shared" si="19"/>
        <v>10000000000</v>
      </c>
      <c r="BB100" s="24" t="s">
        <v>46</v>
      </c>
      <c r="BC100" s="23">
        <f t="shared" si="20"/>
        <v>10000000000</v>
      </c>
      <c r="BD100" s="42" t="s">
        <v>447</v>
      </c>
    </row>
    <row r="101" spans="1:56" ht="26.25">
      <c r="A101" s="40">
        <v>100</v>
      </c>
      <c r="B101" s="57">
        <v>1418</v>
      </c>
      <c r="C101" s="56">
        <v>2021</v>
      </c>
      <c r="D101" s="102">
        <v>44370</v>
      </c>
      <c r="E101" s="102">
        <v>44370</v>
      </c>
      <c r="F101" s="17" t="s">
        <v>4</v>
      </c>
      <c r="G101" s="2" t="s">
        <v>23</v>
      </c>
      <c r="H101" s="1" t="s">
        <v>101</v>
      </c>
      <c r="I101" s="1" t="s">
        <v>27</v>
      </c>
      <c r="J101" s="1" t="s">
        <v>125</v>
      </c>
      <c r="K101" s="1" t="s">
        <v>30</v>
      </c>
      <c r="L101" s="2" t="s">
        <v>12</v>
      </c>
      <c r="M101" s="1" t="s">
        <v>31</v>
      </c>
      <c r="N101" s="2" t="s">
        <v>12</v>
      </c>
      <c r="O101" s="1" t="s">
        <v>32</v>
      </c>
      <c r="P101" s="2" t="s">
        <v>18</v>
      </c>
      <c r="Q101" s="2" t="s">
        <v>3</v>
      </c>
      <c r="R101" s="2" t="s">
        <v>126</v>
      </c>
      <c r="S101" s="7"/>
      <c r="T101" s="7"/>
      <c r="U101" s="6"/>
      <c r="V101" s="7"/>
      <c r="W101" s="6"/>
      <c r="X101" s="7"/>
      <c r="Y101" s="7"/>
      <c r="Z101" s="7"/>
      <c r="AA101" s="26">
        <v>781180000000</v>
      </c>
      <c r="AB101" s="20" t="s">
        <v>5</v>
      </c>
      <c r="AC101" s="3" t="s">
        <v>35</v>
      </c>
      <c r="AD101" s="4" t="s">
        <v>334</v>
      </c>
      <c r="AE101" s="4" t="s">
        <v>27</v>
      </c>
      <c r="AF101" s="4" t="s">
        <v>125</v>
      </c>
      <c r="AG101" s="4" t="s">
        <v>30</v>
      </c>
      <c r="AH101" s="3" t="s">
        <v>12</v>
      </c>
      <c r="AI101" s="4" t="s">
        <v>31</v>
      </c>
      <c r="AJ101" s="3" t="s">
        <v>12</v>
      </c>
      <c r="AK101" s="4" t="s">
        <v>52</v>
      </c>
      <c r="AL101" s="3" t="s">
        <v>53</v>
      </c>
      <c r="AM101" s="4" t="s">
        <v>104</v>
      </c>
      <c r="AN101" s="3" t="s">
        <v>103</v>
      </c>
      <c r="AO101" s="8"/>
      <c r="AP101" s="8"/>
      <c r="AQ101" s="8"/>
      <c r="AR101" s="8"/>
      <c r="AS101" s="8"/>
      <c r="AT101" s="8"/>
      <c r="AU101" s="8"/>
      <c r="AV101" s="8"/>
      <c r="AW101" s="27">
        <v>781180000000</v>
      </c>
      <c r="AX101" s="24" t="s">
        <v>46</v>
      </c>
      <c r="AY101" s="23">
        <f t="shared" si="18"/>
        <v>781180000000</v>
      </c>
      <c r="AZ101" s="24" t="s">
        <v>46</v>
      </c>
      <c r="BA101" s="23">
        <f t="shared" si="19"/>
        <v>781180000000</v>
      </c>
      <c r="BB101" s="24" t="s">
        <v>46</v>
      </c>
      <c r="BC101" s="23">
        <f t="shared" si="20"/>
        <v>781180000000</v>
      </c>
      <c r="BD101" s="42" t="s">
        <v>448</v>
      </c>
    </row>
    <row r="102" spans="1:56" ht="30">
      <c r="A102" s="40">
        <v>101</v>
      </c>
      <c r="B102" s="57">
        <v>1556</v>
      </c>
      <c r="C102" s="56">
        <v>2021</v>
      </c>
      <c r="D102" s="102">
        <v>44384</v>
      </c>
      <c r="E102" s="102">
        <v>44385</v>
      </c>
      <c r="F102" s="17" t="s">
        <v>4</v>
      </c>
      <c r="G102" s="2" t="s">
        <v>23</v>
      </c>
      <c r="H102" s="1" t="s">
        <v>101</v>
      </c>
      <c r="I102" s="1" t="s">
        <v>27</v>
      </c>
      <c r="J102" s="1" t="s">
        <v>125</v>
      </c>
      <c r="K102" s="1" t="s">
        <v>30</v>
      </c>
      <c r="L102" s="2" t="s">
        <v>12</v>
      </c>
      <c r="M102" s="1" t="s">
        <v>31</v>
      </c>
      <c r="N102" s="2" t="s">
        <v>12</v>
      </c>
      <c r="O102" s="1" t="s">
        <v>32</v>
      </c>
      <c r="P102" s="2" t="s">
        <v>18</v>
      </c>
      <c r="Q102" s="2" t="s">
        <v>3</v>
      </c>
      <c r="R102" s="2" t="s">
        <v>126</v>
      </c>
      <c r="S102" s="7"/>
      <c r="T102" s="7"/>
      <c r="U102" s="6"/>
      <c r="V102" s="7"/>
      <c r="W102" s="6"/>
      <c r="X102" s="7"/>
      <c r="Y102" s="7"/>
      <c r="Z102" s="7"/>
      <c r="AA102" s="26">
        <v>120213440000</v>
      </c>
      <c r="AB102" s="20" t="s">
        <v>107</v>
      </c>
      <c r="AC102" s="3" t="s">
        <v>106</v>
      </c>
      <c r="AD102" s="4"/>
      <c r="AE102" s="4" t="s">
        <v>27</v>
      </c>
      <c r="AF102" s="4" t="s">
        <v>125</v>
      </c>
      <c r="AG102" s="4" t="s">
        <v>30</v>
      </c>
      <c r="AH102" s="3" t="s">
        <v>12</v>
      </c>
      <c r="AI102" s="4" t="s">
        <v>31</v>
      </c>
      <c r="AJ102" s="3" t="s">
        <v>12</v>
      </c>
      <c r="AK102" s="4" t="s">
        <v>52</v>
      </c>
      <c r="AL102" s="3" t="s">
        <v>53</v>
      </c>
      <c r="AM102" s="4" t="s">
        <v>110</v>
      </c>
      <c r="AN102" s="3" t="s">
        <v>109</v>
      </c>
      <c r="AO102" s="8"/>
      <c r="AP102" s="8"/>
      <c r="AQ102" s="8"/>
      <c r="AR102" s="8"/>
      <c r="AS102" s="8"/>
      <c r="AT102" s="8"/>
      <c r="AU102" s="8"/>
      <c r="AV102" s="8"/>
      <c r="AW102" s="27">
        <v>120213440000</v>
      </c>
      <c r="AX102" s="24" t="s">
        <v>46</v>
      </c>
      <c r="AY102" s="23">
        <f t="shared" si="18"/>
        <v>120213440000</v>
      </c>
      <c r="AZ102" s="24" t="s">
        <v>46</v>
      </c>
      <c r="BA102" s="23">
        <f t="shared" si="19"/>
        <v>120213440000</v>
      </c>
      <c r="BB102" s="24" t="s">
        <v>46</v>
      </c>
      <c r="BC102" s="23">
        <f t="shared" si="20"/>
        <v>120213440000</v>
      </c>
      <c r="BD102" s="42" t="s">
        <v>440</v>
      </c>
    </row>
    <row r="103" spans="1:56" ht="26.25">
      <c r="A103" s="40">
        <v>102</v>
      </c>
      <c r="B103" s="57">
        <v>1576</v>
      </c>
      <c r="C103" s="56">
        <v>2021</v>
      </c>
      <c r="D103" s="102">
        <v>44385</v>
      </c>
      <c r="E103" s="102">
        <v>44386</v>
      </c>
      <c r="F103" s="17" t="s">
        <v>4</v>
      </c>
      <c r="G103" s="2" t="s">
        <v>23</v>
      </c>
      <c r="H103" s="1" t="s">
        <v>101</v>
      </c>
      <c r="I103" s="1" t="s">
        <v>27</v>
      </c>
      <c r="J103" s="1" t="s">
        <v>125</v>
      </c>
      <c r="K103" s="1" t="s">
        <v>30</v>
      </c>
      <c r="L103" s="2" t="s">
        <v>12</v>
      </c>
      <c r="M103" s="1" t="s">
        <v>31</v>
      </c>
      <c r="N103" s="2" t="s">
        <v>12</v>
      </c>
      <c r="O103" s="1" t="s">
        <v>32</v>
      </c>
      <c r="P103" s="2" t="s">
        <v>18</v>
      </c>
      <c r="Q103" s="2" t="s">
        <v>3</v>
      </c>
      <c r="R103" s="2" t="s">
        <v>126</v>
      </c>
      <c r="S103" s="7"/>
      <c r="T103" s="7"/>
      <c r="U103" s="6"/>
      <c r="V103" s="7"/>
      <c r="W103" s="6"/>
      <c r="X103" s="7"/>
      <c r="Y103" s="7"/>
      <c r="Z103" s="7"/>
      <c r="AA103" s="26">
        <v>14432339552</v>
      </c>
      <c r="AB103" s="20" t="s">
        <v>0</v>
      </c>
      <c r="AC103" s="3" t="s">
        <v>195</v>
      </c>
      <c r="AD103" s="4" t="s">
        <v>196</v>
      </c>
      <c r="AE103" s="4" t="s">
        <v>27</v>
      </c>
      <c r="AF103" s="4" t="s">
        <v>125</v>
      </c>
      <c r="AG103" s="4" t="s">
        <v>30</v>
      </c>
      <c r="AH103" s="3" t="s">
        <v>12</v>
      </c>
      <c r="AI103" s="4" t="s">
        <v>31</v>
      </c>
      <c r="AJ103" s="3" t="s">
        <v>12</v>
      </c>
      <c r="AK103" s="4" t="s">
        <v>32</v>
      </c>
      <c r="AL103" s="3" t="s">
        <v>18</v>
      </c>
      <c r="AM103" s="4" t="s">
        <v>3</v>
      </c>
      <c r="AN103" s="3" t="s">
        <v>126</v>
      </c>
      <c r="AO103" s="8"/>
      <c r="AP103" s="8"/>
      <c r="AQ103" s="8"/>
      <c r="AR103" s="8"/>
      <c r="AS103" s="8"/>
      <c r="AT103" s="8"/>
      <c r="AU103" s="8"/>
      <c r="AV103" s="8"/>
      <c r="AW103" s="27">
        <v>14432339552</v>
      </c>
      <c r="AX103" s="24" t="s">
        <v>11</v>
      </c>
      <c r="AY103" s="23">
        <f t="shared" ref="AY103" si="21">IF(AX103="si",$AW103,0)</f>
        <v>0</v>
      </c>
      <c r="AZ103" s="24" t="s">
        <v>46</v>
      </c>
      <c r="BA103" s="23">
        <f t="shared" ref="BA103" si="22">IF(AZ103="si",$AW103,0)</f>
        <v>14432339552</v>
      </c>
      <c r="BB103" s="24" t="s">
        <v>46</v>
      </c>
      <c r="BC103" s="23">
        <f t="shared" ref="BC103" si="23">IF(BB103="si",$AW103,0)</f>
        <v>14432339552</v>
      </c>
      <c r="BD103" s="42" t="s">
        <v>456</v>
      </c>
    </row>
    <row r="104" spans="1:56" ht="26.25">
      <c r="A104" s="40">
        <v>103</v>
      </c>
      <c r="B104" s="57">
        <v>1576</v>
      </c>
      <c r="C104" s="56">
        <v>2021</v>
      </c>
      <c r="D104" s="102">
        <v>44385</v>
      </c>
      <c r="E104" s="102">
        <v>44386</v>
      </c>
      <c r="F104" s="17" t="s">
        <v>4</v>
      </c>
      <c r="G104" s="2" t="s">
        <v>23</v>
      </c>
      <c r="H104" s="1" t="s">
        <v>101</v>
      </c>
      <c r="I104" s="1" t="s">
        <v>27</v>
      </c>
      <c r="J104" s="1" t="s">
        <v>125</v>
      </c>
      <c r="K104" s="1" t="s">
        <v>30</v>
      </c>
      <c r="L104" s="2" t="s">
        <v>12</v>
      </c>
      <c r="M104" s="1" t="s">
        <v>31</v>
      </c>
      <c r="N104" s="2" t="s">
        <v>12</v>
      </c>
      <c r="O104" s="1" t="s">
        <v>32</v>
      </c>
      <c r="P104" s="2" t="s">
        <v>18</v>
      </c>
      <c r="Q104" s="2" t="s">
        <v>3</v>
      </c>
      <c r="R104" s="2" t="s">
        <v>126</v>
      </c>
      <c r="S104" s="7"/>
      <c r="T104" s="7"/>
      <c r="U104" s="6"/>
      <c r="V104" s="7"/>
      <c r="W104" s="6"/>
      <c r="X104" s="7"/>
      <c r="Y104" s="7"/>
      <c r="Z104" s="7"/>
      <c r="AA104" s="26">
        <v>976376000000</v>
      </c>
      <c r="AB104" s="20" t="s">
        <v>0</v>
      </c>
      <c r="AC104" s="3" t="s">
        <v>195</v>
      </c>
      <c r="AD104" s="4" t="s">
        <v>196</v>
      </c>
      <c r="AE104" s="4" t="s">
        <v>27</v>
      </c>
      <c r="AF104" s="4" t="s">
        <v>125</v>
      </c>
      <c r="AG104" s="4" t="s">
        <v>30</v>
      </c>
      <c r="AH104" s="3" t="s">
        <v>12</v>
      </c>
      <c r="AI104" s="4" t="s">
        <v>31</v>
      </c>
      <c r="AJ104" s="3" t="s">
        <v>12</v>
      </c>
      <c r="AK104" s="4" t="s">
        <v>32</v>
      </c>
      <c r="AL104" s="3" t="s">
        <v>18</v>
      </c>
      <c r="AM104" s="4" t="s">
        <v>3</v>
      </c>
      <c r="AN104" s="3" t="s">
        <v>126</v>
      </c>
      <c r="AO104" s="8"/>
      <c r="AP104" s="8"/>
      <c r="AQ104" s="8"/>
      <c r="AR104" s="8"/>
      <c r="AS104" s="8"/>
      <c r="AT104" s="8"/>
      <c r="AU104" s="8"/>
      <c r="AV104" s="8"/>
      <c r="AW104" s="27">
        <v>976376000000</v>
      </c>
      <c r="AX104" s="24" t="s">
        <v>11</v>
      </c>
      <c r="AY104" s="23">
        <f t="shared" ref="AY104" si="24">IF(AX104="si",$AW104,0)</f>
        <v>0</v>
      </c>
      <c r="AZ104" s="24" t="s">
        <v>46</v>
      </c>
      <c r="BA104" s="23">
        <f t="shared" ref="BA104" si="25">IF(AZ104="si",$AW104,0)</f>
        <v>976376000000</v>
      </c>
      <c r="BB104" s="24" t="s">
        <v>46</v>
      </c>
      <c r="BC104" s="23">
        <f t="shared" ref="BC104" si="26">IF(BB104="si",$AW104,0)</f>
        <v>976376000000</v>
      </c>
      <c r="BD104" s="42" t="s">
        <v>335</v>
      </c>
    </row>
    <row r="106" spans="1:56">
      <c r="AA106" s="9"/>
      <c r="AB106" s="9"/>
    </row>
    <row r="107" spans="1:56">
      <c r="AA107" s="9"/>
      <c r="AB107" s="9"/>
    </row>
    <row r="108" spans="1:56">
      <c r="AA108" s="9"/>
      <c r="AB108" s="9"/>
    </row>
    <row r="109" spans="1:56">
      <c r="AA109" s="9"/>
      <c r="AB109" s="9"/>
    </row>
    <row r="110" spans="1:56">
      <c r="AA110" s="9"/>
      <c r="AB110" s="9"/>
    </row>
    <row r="111" spans="1:56">
      <c r="AA111" s="9"/>
      <c r="AB111" s="9"/>
    </row>
    <row r="112" spans="1:56">
      <c r="AA112" s="9"/>
      <c r="AB112" s="9"/>
    </row>
  </sheetData>
  <autoFilter ref="A1:BD97" xr:uid="{6F4B477A-6E0A-45CC-954F-804B7FEE81BC}"/>
  <phoneticPr fontId="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C788A-9CA6-4EDE-BB87-BC2A4B85902A}">
  <dimension ref="A1:O105"/>
  <sheetViews>
    <sheetView topLeftCell="D1" zoomScale="70" zoomScaleNormal="70" workbookViewId="0">
      <pane ySplit="1" topLeftCell="A2" activePane="bottomLeft" state="frozen"/>
      <selection pane="bottomLeft" activeCell="D1" sqref="D1"/>
    </sheetView>
  </sheetViews>
  <sheetFormatPr defaultColWidth="10.85546875" defaultRowHeight="15"/>
  <cols>
    <col min="1" max="1" width="7.140625" style="12" bestFit="1" customWidth="1"/>
    <col min="2" max="2" width="15.85546875" style="58" bestFit="1" customWidth="1"/>
    <col min="3" max="3" width="15.85546875" style="58" customWidth="1"/>
    <col min="4" max="4" width="16.7109375" style="10" bestFit="1" customWidth="1"/>
    <col min="5" max="5" width="17.28515625" style="10" bestFit="1" customWidth="1"/>
    <col min="6" max="6" width="49.7109375" style="10" bestFit="1" customWidth="1"/>
    <col min="7" max="7" width="56.42578125" style="10" bestFit="1" customWidth="1"/>
    <col min="8" max="8" width="28.140625" style="25" bestFit="1" customWidth="1"/>
    <col min="9" max="9" width="14.85546875" style="25" bestFit="1" customWidth="1"/>
    <col min="10" max="10" width="27.42578125" style="25" bestFit="1" customWidth="1"/>
    <col min="11" max="11" width="22.140625" style="25" customWidth="1"/>
    <col min="12" max="12" width="28.5703125" style="25" bestFit="1" customWidth="1"/>
    <col min="13" max="13" width="13.5703125" style="25" bestFit="1" customWidth="1"/>
    <col min="14" max="14" width="27.28515625" style="25" bestFit="1" customWidth="1"/>
    <col min="15" max="15" width="228.5703125" style="25" bestFit="1" customWidth="1"/>
    <col min="16" max="16384" width="10.85546875" style="12"/>
  </cols>
  <sheetData>
    <row r="1" spans="1:15" s="44" customFormat="1" ht="27" thickBot="1">
      <c r="A1" s="43" t="s">
        <v>77</v>
      </c>
      <c r="B1" s="59" t="s">
        <v>327</v>
      </c>
      <c r="C1" s="59" t="s">
        <v>394</v>
      </c>
      <c r="D1" s="28" t="s">
        <v>217</v>
      </c>
      <c r="E1" s="28" t="s">
        <v>216</v>
      </c>
      <c r="F1" s="29" t="s">
        <v>34</v>
      </c>
      <c r="G1" s="35" t="s">
        <v>33</v>
      </c>
      <c r="H1" s="157" t="s">
        <v>212</v>
      </c>
      <c r="I1" s="37" t="s">
        <v>45</v>
      </c>
      <c r="J1" s="38" t="s">
        <v>209</v>
      </c>
      <c r="K1" s="37" t="s">
        <v>44</v>
      </c>
      <c r="L1" s="154" t="s">
        <v>210</v>
      </c>
      <c r="M1" s="37" t="s">
        <v>51</v>
      </c>
      <c r="N1" s="37" t="s">
        <v>211</v>
      </c>
      <c r="O1" s="151" t="s">
        <v>50</v>
      </c>
    </row>
    <row r="2" spans="1:15">
      <c r="A2" s="40">
        <v>1</v>
      </c>
      <c r="B2" s="56">
        <v>793</v>
      </c>
      <c r="C2" s="56">
        <v>2020</v>
      </c>
      <c r="D2" s="13">
        <v>40238</v>
      </c>
      <c r="E2" s="13">
        <v>43191</v>
      </c>
      <c r="F2" s="16" t="s">
        <v>4</v>
      </c>
      <c r="G2" s="148" t="s">
        <v>5</v>
      </c>
      <c r="H2" s="158">
        <v>10000000000</v>
      </c>
      <c r="I2" s="5" t="s">
        <v>46</v>
      </c>
      <c r="J2" s="23">
        <f>IF(I2="si",$H2,0)</f>
        <v>10000000000</v>
      </c>
      <c r="K2" s="5" t="s">
        <v>11</v>
      </c>
      <c r="L2" s="155">
        <f>IF(K2="si",$H2,0)</f>
        <v>0</v>
      </c>
      <c r="M2" s="5" t="s">
        <v>11</v>
      </c>
      <c r="N2" s="5">
        <f>IF(M2="si",$H2,0)</f>
        <v>0</v>
      </c>
      <c r="O2" s="152"/>
    </row>
    <row r="3" spans="1:15">
      <c r="A3" s="40">
        <v>2</v>
      </c>
      <c r="B3" s="56">
        <v>793</v>
      </c>
      <c r="C3" s="56">
        <v>2020</v>
      </c>
      <c r="D3" s="13">
        <v>40238</v>
      </c>
      <c r="E3" s="13">
        <v>43191</v>
      </c>
      <c r="F3" s="16" t="s">
        <v>4</v>
      </c>
      <c r="G3" s="148" t="s">
        <v>6</v>
      </c>
      <c r="H3" s="149">
        <v>500000000</v>
      </c>
      <c r="I3" s="5" t="s">
        <v>46</v>
      </c>
      <c r="J3" s="23">
        <f t="shared" ref="J3:L47" si="0">IF(I3="si",$H3,0)</f>
        <v>500000000</v>
      </c>
      <c r="K3" s="5" t="s">
        <v>11</v>
      </c>
      <c r="L3" s="155">
        <f t="shared" si="0"/>
        <v>0</v>
      </c>
      <c r="M3" s="5" t="s">
        <v>11</v>
      </c>
      <c r="N3" s="5">
        <f t="shared" ref="N3" si="1">IF(M3="si",$H3,0)</f>
        <v>0</v>
      </c>
      <c r="O3" s="134"/>
    </row>
    <row r="4" spans="1:15">
      <c r="A4" s="40">
        <v>3</v>
      </c>
      <c r="B4" s="56">
        <v>861</v>
      </c>
      <c r="C4" s="56">
        <v>2020</v>
      </c>
      <c r="D4" s="13">
        <v>42430</v>
      </c>
      <c r="E4" s="13">
        <v>43191</v>
      </c>
      <c r="F4" s="16" t="s">
        <v>4</v>
      </c>
      <c r="G4" s="148" t="s">
        <v>7</v>
      </c>
      <c r="H4" s="149">
        <v>10000000000</v>
      </c>
      <c r="I4" s="5" t="s">
        <v>11</v>
      </c>
      <c r="J4" s="23">
        <f t="shared" si="0"/>
        <v>0</v>
      </c>
      <c r="K4" s="5" t="s">
        <v>11</v>
      </c>
      <c r="L4" s="155">
        <f t="shared" si="0"/>
        <v>0</v>
      </c>
      <c r="M4" s="5" t="s">
        <v>11</v>
      </c>
      <c r="N4" s="5">
        <f>IF(M4="si",$H4,0)</f>
        <v>0</v>
      </c>
      <c r="O4" s="134"/>
    </row>
    <row r="5" spans="1:15">
      <c r="A5" s="40">
        <v>4</v>
      </c>
      <c r="B5" s="56">
        <v>626</v>
      </c>
      <c r="C5" s="56">
        <v>2020</v>
      </c>
      <c r="D5" s="13">
        <v>46082</v>
      </c>
      <c r="E5" s="13">
        <v>43191</v>
      </c>
      <c r="F5" s="16" t="s">
        <v>0</v>
      </c>
      <c r="G5" s="148" t="s">
        <v>0</v>
      </c>
      <c r="H5" s="149">
        <v>280000000000</v>
      </c>
      <c r="I5" s="5" t="s">
        <v>11</v>
      </c>
      <c r="J5" s="23">
        <f t="shared" si="0"/>
        <v>0</v>
      </c>
      <c r="K5" s="5" t="s">
        <v>46</v>
      </c>
      <c r="L5" s="155">
        <f t="shared" si="0"/>
        <v>280000000000</v>
      </c>
      <c r="M5" s="5" t="s">
        <v>11</v>
      </c>
      <c r="N5" s="5">
        <f t="shared" ref="N5:N65" si="2">IF(M5="si",$H5,0)</f>
        <v>0</v>
      </c>
      <c r="O5" s="134" t="s">
        <v>57</v>
      </c>
    </row>
    <row r="6" spans="1:15" s="11" customFormat="1">
      <c r="A6" s="40">
        <v>5</v>
      </c>
      <c r="B6" s="56">
        <v>862</v>
      </c>
      <c r="C6" s="56">
        <v>2020</v>
      </c>
      <c r="D6" s="13">
        <v>42430</v>
      </c>
      <c r="E6" s="13">
        <v>43191</v>
      </c>
      <c r="F6" s="16" t="s">
        <v>4</v>
      </c>
      <c r="G6" s="148" t="s">
        <v>6</v>
      </c>
      <c r="H6" s="149">
        <v>1000000000</v>
      </c>
      <c r="I6" s="5" t="s">
        <v>46</v>
      </c>
      <c r="J6" s="23">
        <f t="shared" si="0"/>
        <v>1000000000</v>
      </c>
      <c r="K6" s="5" t="s">
        <v>11</v>
      </c>
      <c r="L6" s="155">
        <f t="shared" si="0"/>
        <v>0</v>
      </c>
      <c r="M6" s="5" t="s">
        <v>11</v>
      </c>
      <c r="N6" s="5">
        <f t="shared" si="2"/>
        <v>0</v>
      </c>
      <c r="O6" s="134" t="s">
        <v>203</v>
      </c>
    </row>
    <row r="7" spans="1:15" s="11" customFormat="1">
      <c r="A7" s="40">
        <v>6</v>
      </c>
      <c r="B7" s="56">
        <v>862</v>
      </c>
      <c r="C7" s="56">
        <v>2020</v>
      </c>
      <c r="D7" s="13">
        <v>42430</v>
      </c>
      <c r="E7" s="13">
        <v>43191</v>
      </c>
      <c r="F7" s="16" t="s">
        <v>4</v>
      </c>
      <c r="G7" s="148" t="s">
        <v>6</v>
      </c>
      <c r="H7" s="149">
        <v>500000000</v>
      </c>
      <c r="I7" s="5" t="s">
        <v>46</v>
      </c>
      <c r="J7" s="23">
        <f t="shared" si="0"/>
        <v>500000000</v>
      </c>
      <c r="K7" s="5" t="s">
        <v>11</v>
      </c>
      <c r="L7" s="155">
        <f t="shared" si="0"/>
        <v>0</v>
      </c>
      <c r="M7" s="5" t="s">
        <v>11</v>
      </c>
      <c r="N7" s="5">
        <f t="shared" si="2"/>
        <v>0</v>
      </c>
      <c r="O7" s="134" t="s">
        <v>204</v>
      </c>
    </row>
    <row r="8" spans="1:15" s="11" customFormat="1">
      <c r="A8" s="40">
        <v>7</v>
      </c>
      <c r="B8" s="56">
        <v>862</v>
      </c>
      <c r="C8" s="56">
        <v>2020</v>
      </c>
      <c r="D8" s="13">
        <v>42430</v>
      </c>
      <c r="E8" s="13">
        <v>43191</v>
      </c>
      <c r="F8" s="16" t="s">
        <v>4</v>
      </c>
      <c r="G8" s="148" t="s">
        <v>6</v>
      </c>
      <c r="H8" s="149">
        <v>3000000000</v>
      </c>
      <c r="I8" s="5" t="s">
        <v>46</v>
      </c>
      <c r="J8" s="23">
        <f t="shared" si="0"/>
        <v>3000000000</v>
      </c>
      <c r="K8" s="5" t="s">
        <v>46</v>
      </c>
      <c r="L8" s="155">
        <f t="shared" si="0"/>
        <v>3000000000</v>
      </c>
      <c r="M8" s="5" t="s">
        <v>11</v>
      </c>
      <c r="N8" s="5">
        <f t="shared" si="2"/>
        <v>0</v>
      </c>
      <c r="O8" s="134" t="s">
        <v>205</v>
      </c>
    </row>
    <row r="9" spans="1:15">
      <c r="A9" s="40">
        <v>8</v>
      </c>
      <c r="B9" s="56">
        <v>942</v>
      </c>
      <c r="C9" s="56">
        <v>2020</v>
      </c>
      <c r="D9" s="13">
        <v>46082</v>
      </c>
      <c r="E9" s="13">
        <v>43191</v>
      </c>
      <c r="F9" s="16" t="s">
        <v>4</v>
      </c>
      <c r="G9" s="148" t="s">
        <v>5</v>
      </c>
      <c r="H9" s="149">
        <v>20000000000</v>
      </c>
      <c r="I9" s="5" t="s">
        <v>46</v>
      </c>
      <c r="J9" s="23">
        <f t="shared" si="0"/>
        <v>20000000000</v>
      </c>
      <c r="K9" s="5" t="s">
        <v>11</v>
      </c>
      <c r="L9" s="155">
        <f t="shared" si="0"/>
        <v>0</v>
      </c>
      <c r="M9" s="5" t="s">
        <v>11</v>
      </c>
      <c r="N9" s="5">
        <f t="shared" si="2"/>
        <v>0</v>
      </c>
      <c r="O9" s="134"/>
    </row>
    <row r="10" spans="1:15">
      <c r="A10" s="40">
        <v>9</v>
      </c>
      <c r="B10" s="56">
        <v>942</v>
      </c>
      <c r="C10" s="56">
        <v>2020</v>
      </c>
      <c r="D10" s="13">
        <v>46082</v>
      </c>
      <c r="E10" s="13">
        <v>43191</v>
      </c>
      <c r="F10" s="16" t="s">
        <v>4</v>
      </c>
      <c r="G10" s="148" t="s">
        <v>5</v>
      </c>
      <c r="H10" s="149">
        <v>222950000000</v>
      </c>
      <c r="I10" s="5" t="s">
        <v>46</v>
      </c>
      <c r="J10" s="23">
        <f t="shared" si="0"/>
        <v>222950000000</v>
      </c>
      <c r="K10" s="5" t="s">
        <v>11</v>
      </c>
      <c r="L10" s="155">
        <f t="shared" si="0"/>
        <v>0</v>
      </c>
      <c r="M10" s="5" t="s">
        <v>11</v>
      </c>
      <c r="N10" s="5">
        <f t="shared" si="2"/>
        <v>0</v>
      </c>
      <c r="O10" s="134"/>
    </row>
    <row r="11" spans="1:15">
      <c r="A11" s="40">
        <v>10</v>
      </c>
      <c r="B11" s="56">
        <v>942</v>
      </c>
      <c r="C11" s="56">
        <v>2020</v>
      </c>
      <c r="D11" s="13">
        <v>46082</v>
      </c>
      <c r="E11" s="13">
        <v>43191</v>
      </c>
      <c r="F11" s="16" t="s">
        <v>4</v>
      </c>
      <c r="G11" s="148" t="s">
        <v>6</v>
      </c>
      <c r="H11" s="149">
        <v>1500000000</v>
      </c>
      <c r="I11" s="5" t="s">
        <v>46</v>
      </c>
      <c r="J11" s="23">
        <f t="shared" si="0"/>
        <v>1500000000</v>
      </c>
      <c r="K11" s="5" t="s">
        <v>11</v>
      </c>
      <c r="L11" s="155">
        <f t="shared" si="0"/>
        <v>0</v>
      </c>
      <c r="M11" s="5" t="s">
        <v>11</v>
      </c>
      <c r="N11" s="5">
        <f t="shared" si="2"/>
        <v>0</v>
      </c>
      <c r="O11" s="134"/>
    </row>
    <row r="12" spans="1:15">
      <c r="A12" s="40">
        <v>11</v>
      </c>
      <c r="B12" s="56">
        <v>942</v>
      </c>
      <c r="C12" s="56">
        <v>2020</v>
      </c>
      <c r="D12" s="13">
        <v>46082</v>
      </c>
      <c r="E12" s="13">
        <v>43191</v>
      </c>
      <c r="F12" s="16" t="s">
        <v>4</v>
      </c>
      <c r="G12" s="148" t="s">
        <v>6</v>
      </c>
      <c r="H12" s="149">
        <v>8500000000</v>
      </c>
      <c r="I12" s="5" t="s">
        <v>46</v>
      </c>
      <c r="J12" s="23">
        <f t="shared" si="0"/>
        <v>8500000000</v>
      </c>
      <c r="K12" s="5" t="s">
        <v>11</v>
      </c>
      <c r="L12" s="155">
        <f t="shared" si="0"/>
        <v>0</v>
      </c>
      <c r="M12" s="5" t="s">
        <v>11</v>
      </c>
      <c r="N12" s="5">
        <f t="shared" si="2"/>
        <v>0</v>
      </c>
      <c r="O12" s="134"/>
    </row>
    <row r="13" spans="1:15">
      <c r="A13" s="40">
        <v>12</v>
      </c>
      <c r="B13" s="56">
        <v>942</v>
      </c>
      <c r="C13" s="56">
        <v>2020</v>
      </c>
      <c r="D13" s="13">
        <v>46082</v>
      </c>
      <c r="E13" s="13">
        <v>43191</v>
      </c>
      <c r="F13" s="16" t="s">
        <v>4</v>
      </c>
      <c r="G13" s="148" t="s">
        <v>107</v>
      </c>
      <c r="H13" s="149">
        <v>200000000000</v>
      </c>
      <c r="I13" s="5" t="s">
        <v>46</v>
      </c>
      <c r="J13" s="23">
        <f t="shared" si="0"/>
        <v>200000000000</v>
      </c>
      <c r="K13" s="5" t="s">
        <v>11</v>
      </c>
      <c r="L13" s="155">
        <f t="shared" si="0"/>
        <v>0</v>
      </c>
      <c r="M13" s="5" t="s">
        <v>11</v>
      </c>
      <c r="N13" s="5">
        <f t="shared" si="2"/>
        <v>0</v>
      </c>
      <c r="O13" s="134"/>
    </row>
    <row r="14" spans="1:15">
      <c r="A14" s="40">
        <v>13</v>
      </c>
      <c r="B14" s="56">
        <v>943</v>
      </c>
      <c r="C14" s="56">
        <v>2020</v>
      </c>
      <c r="D14" s="13">
        <v>46082</v>
      </c>
      <c r="E14" s="13">
        <v>43191</v>
      </c>
      <c r="F14" s="16" t="s">
        <v>4</v>
      </c>
      <c r="G14" s="148" t="s">
        <v>7</v>
      </c>
      <c r="H14" s="149">
        <v>16000000000</v>
      </c>
      <c r="I14" s="5" t="s">
        <v>11</v>
      </c>
      <c r="J14" s="23">
        <f t="shared" si="0"/>
        <v>0</v>
      </c>
      <c r="K14" s="5" t="s">
        <v>11</v>
      </c>
      <c r="L14" s="155">
        <f t="shared" si="0"/>
        <v>0</v>
      </c>
      <c r="M14" s="5" t="s">
        <v>11</v>
      </c>
      <c r="N14" s="5">
        <f t="shared" si="2"/>
        <v>0</v>
      </c>
      <c r="O14" s="134"/>
    </row>
    <row r="15" spans="1:15">
      <c r="A15" s="40">
        <v>14</v>
      </c>
      <c r="B15" s="56">
        <v>950</v>
      </c>
      <c r="C15" s="56">
        <v>2020</v>
      </c>
      <c r="D15" s="13">
        <v>11018</v>
      </c>
      <c r="E15" s="13">
        <v>43191</v>
      </c>
      <c r="F15" s="16" t="s">
        <v>4</v>
      </c>
      <c r="G15" s="148" t="s">
        <v>8</v>
      </c>
      <c r="H15" s="149">
        <v>120000000000</v>
      </c>
      <c r="I15" s="5" t="s">
        <v>11</v>
      </c>
      <c r="J15" s="23">
        <f t="shared" si="0"/>
        <v>0</v>
      </c>
      <c r="K15" s="5" t="s">
        <v>11</v>
      </c>
      <c r="L15" s="155">
        <f t="shared" si="0"/>
        <v>0</v>
      </c>
      <c r="M15" s="5" t="s">
        <v>11</v>
      </c>
      <c r="N15" s="5">
        <f t="shared" si="2"/>
        <v>0</v>
      </c>
      <c r="O15" s="134" t="s">
        <v>206</v>
      </c>
    </row>
    <row r="16" spans="1:15">
      <c r="A16" s="40">
        <v>15</v>
      </c>
      <c r="B16" s="56">
        <v>994</v>
      </c>
      <c r="C16" s="56">
        <v>2020</v>
      </c>
      <c r="D16" s="13">
        <v>39539</v>
      </c>
      <c r="E16" s="13">
        <v>43191</v>
      </c>
      <c r="F16" s="16" t="s">
        <v>4</v>
      </c>
      <c r="G16" s="148" t="s">
        <v>5</v>
      </c>
      <c r="H16" s="149">
        <v>297000000000</v>
      </c>
      <c r="I16" s="5" t="s">
        <v>46</v>
      </c>
      <c r="J16" s="23">
        <f t="shared" si="0"/>
        <v>297000000000</v>
      </c>
      <c r="K16" s="5" t="s">
        <v>11</v>
      </c>
      <c r="L16" s="155">
        <f t="shared" si="0"/>
        <v>0</v>
      </c>
      <c r="M16" s="5" t="s">
        <v>46</v>
      </c>
      <c r="N16" s="5">
        <f t="shared" si="2"/>
        <v>297000000000</v>
      </c>
      <c r="O16" s="134"/>
    </row>
    <row r="17" spans="1:15">
      <c r="A17" s="40">
        <v>16</v>
      </c>
      <c r="B17" s="56">
        <v>994</v>
      </c>
      <c r="C17" s="56">
        <v>2020</v>
      </c>
      <c r="D17" s="13">
        <v>39539</v>
      </c>
      <c r="E17" s="13">
        <v>43191</v>
      </c>
      <c r="F17" s="16" t="s">
        <v>4</v>
      </c>
      <c r="G17" s="148" t="s">
        <v>1</v>
      </c>
      <c r="H17" s="149">
        <v>50000000000</v>
      </c>
      <c r="I17" s="5" t="s">
        <v>11</v>
      </c>
      <c r="J17" s="23">
        <f t="shared" si="0"/>
        <v>0</v>
      </c>
      <c r="K17" s="5" t="s">
        <v>11</v>
      </c>
      <c r="L17" s="155">
        <f t="shared" si="0"/>
        <v>0</v>
      </c>
      <c r="M17" s="5" t="s">
        <v>46</v>
      </c>
      <c r="N17" s="5">
        <f t="shared" si="2"/>
        <v>50000000000</v>
      </c>
      <c r="O17" s="134"/>
    </row>
    <row r="18" spans="1:15">
      <c r="A18" s="40">
        <v>17</v>
      </c>
      <c r="B18" s="56">
        <v>1002</v>
      </c>
      <c r="C18" s="56">
        <v>2020</v>
      </c>
      <c r="D18" s="13">
        <v>40269</v>
      </c>
      <c r="E18" s="13">
        <v>43191</v>
      </c>
      <c r="F18" s="16" t="s">
        <v>4</v>
      </c>
      <c r="G18" s="148" t="s">
        <v>107</v>
      </c>
      <c r="H18" s="149">
        <v>410352000000</v>
      </c>
      <c r="I18" s="5" t="s">
        <v>46</v>
      </c>
      <c r="J18" s="23">
        <f t="shared" si="0"/>
        <v>410352000000</v>
      </c>
      <c r="K18" s="5" t="s">
        <v>11</v>
      </c>
      <c r="L18" s="155">
        <f t="shared" si="0"/>
        <v>0</v>
      </c>
      <c r="M18" s="5" t="s">
        <v>46</v>
      </c>
      <c r="N18" s="5">
        <f t="shared" si="2"/>
        <v>410352000000</v>
      </c>
      <c r="O18" s="134"/>
    </row>
    <row r="19" spans="1:15">
      <c r="A19" s="40">
        <v>18</v>
      </c>
      <c r="B19" s="56">
        <v>1030</v>
      </c>
      <c r="C19" s="56">
        <v>2020</v>
      </c>
      <c r="D19" s="13">
        <v>44287</v>
      </c>
      <c r="E19" s="13">
        <v>45017</v>
      </c>
      <c r="F19" s="16" t="s">
        <v>4</v>
      </c>
      <c r="G19" s="148" t="s">
        <v>139</v>
      </c>
      <c r="H19" s="149">
        <v>16134966000</v>
      </c>
      <c r="I19" s="5" t="s">
        <v>11</v>
      </c>
      <c r="J19" s="23">
        <f t="shared" si="0"/>
        <v>0</v>
      </c>
      <c r="K19" s="5" t="s">
        <v>11</v>
      </c>
      <c r="L19" s="155">
        <f t="shared" si="0"/>
        <v>0</v>
      </c>
      <c r="M19" s="5" t="s">
        <v>46</v>
      </c>
      <c r="N19" s="5">
        <f t="shared" si="2"/>
        <v>16134966000</v>
      </c>
      <c r="O19" s="134"/>
    </row>
    <row r="20" spans="1:15">
      <c r="A20" s="40">
        <v>19</v>
      </c>
      <c r="B20" s="56">
        <v>1030</v>
      </c>
      <c r="C20" s="56">
        <v>2020</v>
      </c>
      <c r="D20" s="13">
        <v>44287</v>
      </c>
      <c r="E20" s="13">
        <v>45017</v>
      </c>
      <c r="F20" s="16" t="s">
        <v>4</v>
      </c>
      <c r="G20" s="148" t="s">
        <v>139</v>
      </c>
      <c r="H20" s="149">
        <v>4236234000</v>
      </c>
      <c r="I20" s="5" t="s">
        <v>11</v>
      </c>
      <c r="J20" s="23">
        <f t="shared" si="0"/>
        <v>0</v>
      </c>
      <c r="K20" s="5" t="s">
        <v>11</v>
      </c>
      <c r="L20" s="155">
        <f t="shared" si="0"/>
        <v>0</v>
      </c>
      <c r="M20" s="5" t="s">
        <v>46</v>
      </c>
      <c r="N20" s="5">
        <f t="shared" si="2"/>
        <v>4236234000</v>
      </c>
      <c r="O20" s="134"/>
    </row>
    <row r="21" spans="1:15">
      <c r="A21" s="40">
        <v>20</v>
      </c>
      <c r="B21" s="56">
        <v>1030</v>
      </c>
      <c r="C21" s="56">
        <v>2020</v>
      </c>
      <c r="D21" s="13">
        <v>44287</v>
      </c>
      <c r="E21" s="13">
        <v>45017</v>
      </c>
      <c r="F21" s="16" t="s">
        <v>4</v>
      </c>
      <c r="G21" s="148" t="s">
        <v>142</v>
      </c>
      <c r="H21" s="149">
        <v>5060100000</v>
      </c>
      <c r="I21" s="5" t="s">
        <v>11</v>
      </c>
      <c r="J21" s="23">
        <f t="shared" si="0"/>
        <v>0</v>
      </c>
      <c r="K21" s="5" t="s">
        <v>11</v>
      </c>
      <c r="L21" s="155">
        <f t="shared" si="0"/>
        <v>0</v>
      </c>
      <c r="M21" s="5" t="s">
        <v>46</v>
      </c>
      <c r="N21" s="5">
        <f t="shared" si="2"/>
        <v>5060100000</v>
      </c>
      <c r="O21" s="134"/>
    </row>
    <row r="22" spans="1:15">
      <c r="A22" s="40">
        <v>21</v>
      </c>
      <c r="B22" s="56" t="s">
        <v>2</v>
      </c>
      <c r="C22" s="56">
        <v>2020</v>
      </c>
      <c r="D22" s="13">
        <v>39539</v>
      </c>
      <c r="E22" s="13">
        <v>46478</v>
      </c>
      <c r="F22" s="16" t="s">
        <v>144</v>
      </c>
      <c r="G22" s="148" t="s">
        <v>151</v>
      </c>
      <c r="H22" s="149">
        <v>2000000000</v>
      </c>
      <c r="I22" s="5" t="s">
        <v>11</v>
      </c>
      <c r="J22" s="23">
        <f t="shared" si="0"/>
        <v>0</v>
      </c>
      <c r="K22" s="5" t="s">
        <v>11</v>
      </c>
      <c r="L22" s="155">
        <f t="shared" si="0"/>
        <v>0</v>
      </c>
      <c r="M22" s="5" t="s">
        <v>11</v>
      </c>
      <c r="N22" s="5">
        <f t="shared" si="2"/>
        <v>0</v>
      </c>
      <c r="O22" s="134" t="s">
        <v>207</v>
      </c>
    </row>
    <row r="23" spans="1:15">
      <c r="A23" s="40">
        <v>22</v>
      </c>
      <c r="B23" s="56" t="s">
        <v>2</v>
      </c>
      <c r="C23" s="56">
        <v>2020</v>
      </c>
      <c r="D23" s="13">
        <v>39539</v>
      </c>
      <c r="E23" s="13">
        <v>46478</v>
      </c>
      <c r="F23" s="16" t="s">
        <v>144</v>
      </c>
      <c r="G23" s="148" t="s">
        <v>151</v>
      </c>
      <c r="H23" s="149">
        <v>5000000000</v>
      </c>
      <c r="I23" s="5" t="s">
        <v>11</v>
      </c>
      <c r="J23" s="23">
        <f t="shared" si="0"/>
        <v>0</v>
      </c>
      <c r="K23" s="5" t="s">
        <v>11</v>
      </c>
      <c r="L23" s="155">
        <f t="shared" si="0"/>
        <v>0</v>
      </c>
      <c r="M23" s="5" t="s">
        <v>11</v>
      </c>
      <c r="N23" s="5">
        <f t="shared" si="2"/>
        <v>0</v>
      </c>
      <c r="O23" s="134" t="s">
        <v>207</v>
      </c>
    </row>
    <row r="24" spans="1:15">
      <c r="A24" s="40">
        <v>23</v>
      </c>
      <c r="B24" s="56">
        <v>1063</v>
      </c>
      <c r="C24" s="56">
        <v>2020</v>
      </c>
      <c r="D24" s="13">
        <v>47209</v>
      </c>
      <c r="E24" s="13">
        <v>11049</v>
      </c>
      <c r="F24" s="16" t="s">
        <v>4</v>
      </c>
      <c r="G24" s="148" t="s">
        <v>178</v>
      </c>
      <c r="H24" s="149">
        <v>1400000000</v>
      </c>
      <c r="I24" s="5" t="s">
        <v>11</v>
      </c>
      <c r="J24" s="23">
        <f t="shared" si="0"/>
        <v>0</v>
      </c>
      <c r="K24" s="5" t="s">
        <v>11</v>
      </c>
      <c r="L24" s="155">
        <f t="shared" si="0"/>
        <v>0</v>
      </c>
      <c r="M24" s="5" t="s">
        <v>46</v>
      </c>
      <c r="N24" s="5">
        <f t="shared" si="2"/>
        <v>1400000000</v>
      </c>
      <c r="O24" s="134"/>
    </row>
    <row r="25" spans="1:15">
      <c r="A25" s="40">
        <v>24</v>
      </c>
      <c r="B25" s="56">
        <v>1063</v>
      </c>
      <c r="C25" s="56">
        <v>2020</v>
      </c>
      <c r="D25" s="13">
        <v>47209</v>
      </c>
      <c r="E25" s="13">
        <v>11049</v>
      </c>
      <c r="F25" s="16" t="s">
        <v>4</v>
      </c>
      <c r="G25" s="148" t="s">
        <v>178</v>
      </c>
      <c r="H25" s="149">
        <v>8100000000</v>
      </c>
      <c r="I25" s="5" t="s">
        <v>11</v>
      </c>
      <c r="J25" s="23">
        <f t="shared" si="0"/>
        <v>0</v>
      </c>
      <c r="K25" s="5" t="s">
        <v>11</v>
      </c>
      <c r="L25" s="155">
        <f t="shared" si="0"/>
        <v>0</v>
      </c>
      <c r="M25" s="5" t="s">
        <v>46</v>
      </c>
      <c r="N25" s="5">
        <f t="shared" si="2"/>
        <v>8100000000</v>
      </c>
      <c r="O25" s="134"/>
    </row>
    <row r="26" spans="1:15">
      <c r="A26" s="40">
        <v>25</v>
      </c>
      <c r="B26" s="56">
        <v>1063</v>
      </c>
      <c r="C26" s="56">
        <v>2020</v>
      </c>
      <c r="D26" s="13">
        <v>47209</v>
      </c>
      <c r="E26" s="13">
        <v>11049</v>
      </c>
      <c r="F26" s="16" t="s">
        <v>4</v>
      </c>
      <c r="G26" s="148" t="s">
        <v>178</v>
      </c>
      <c r="H26" s="149">
        <v>59400000000</v>
      </c>
      <c r="I26" s="5" t="s">
        <v>11</v>
      </c>
      <c r="J26" s="23">
        <f t="shared" si="0"/>
        <v>0</v>
      </c>
      <c r="K26" s="5" t="s">
        <v>11</v>
      </c>
      <c r="L26" s="155">
        <f t="shared" si="0"/>
        <v>0</v>
      </c>
      <c r="M26" s="5" t="s">
        <v>46</v>
      </c>
      <c r="N26" s="5">
        <f t="shared" si="2"/>
        <v>59400000000</v>
      </c>
      <c r="O26" s="134"/>
    </row>
    <row r="27" spans="1:15">
      <c r="A27" s="40">
        <v>26</v>
      </c>
      <c r="B27" s="56">
        <v>1063</v>
      </c>
      <c r="C27" s="56">
        <v>2020</v>
      </c>
      <c r="D27" s="13">
        <v>47209</v>
      </c>
      <c r="E27" s="13">
        <v>11049</v>
      </c>
      <c r="F27" s="16" t="s">
        <v>4</v>
      </c>
      <c r="G27" s="148" t="s">
        <v>178</v>
      </c>
      <c r="H27" s="149">
        <v>1000000000</v>
      </c>
      <c r="I27" s="5" t="s">
        <v>11</v>
      </c>
      <c r="J27" s="23">
        <f t="shared" si="0"/>
        <v>0</v>
      </c>
      <c r="K27" s="5" t="s">
        <v>11</v>
      </c>
      <c r="L27" s="155">
        <f t="shared" si="0"/>
        <v>0</v>
      </c>
      <c r="M27" s="5" t="s">
        <v>46</v>
      </c>
      <c r="N27" s="5">
        <f t="shared" si="2"/>
        <v>1000000000</v>
      </c>
      <c r="O27" s="134"/>
    </row>
    <row r="28" spans="1:15">
      <c r="A28" s="40">
        <v>27</v>
      </c>
      <c r="B28" s="56">
        <v>1063</v>
      </c>
      <c r="C28" s="56">
        <v>2020</v>
      </c>
      <c r="D28" s="13">
        <v>47209</v>
      </c>
      <c r="E28" s="13">
        <v>11049</v>
      </c>
      <c r="F28" s="16" t="s">
        <v>4</v>
      </c>
      <c r="G28" s="148" t="s">
        <v>178</v>
      </c>
      <c r="H28" s="149">
        <v>32600000000</v>
      </c>
      <c r="I28" s="5" t="s">
        <v>11</v>
      </c>
      <c r="J28" s="23">
        <f t="shared" si="0"/>
        <v>0</v>
      </c>
      <c r="K28" s="5" t="s">
        <v>11</v>
      </c>
      <c r="L28" s="155">
        <f t="shared" si="0"/>
        <v>0</v>
      </c>
      <c r="M28" s="5" t="s">
        <v>46</v>
      </c>
      <c r="N28" s="5">
        <f t="shared" si="2"/>
        <v>32600000000</v>
      </c>
      <c r="O28" s="134"/>
    </row>
    <row r="29" spans="1:15">
      <c r="A29" s="40">
        <v>28</v>
      </c>
      <c r="B29" s="56">
        <v>1063</v>
      </c>
      <c r="C29" s="56">
        <v>2020</v>
      </c>
      <c r="D29" s="13">
        <v>47209</v>
      </c>
      <c r="E29" s="13">
        <v>11049</v>
      </c>
      <c r="F29" s="16" t="s">
        <v>4</v>
      </c>
      <c r="G29" s="148" t="s">
        <v>178</v>
      </c>
      <c r="H29" s="149">
        <v>1681870000</v>
      </c>
      <c r="I29" s="5" t="s">
        <v>11</v>
      </c>
      <c r="J29" s="23">
        <f t="shared" si="0"/>
        <v>0</v>
      </c>
      <c r="K29" s="5" t="s">
        <v>11</v>
      </c>
      <c r="L29" s="155">
        <f t="shared" si="0"/>
        <v>0</v>
      </c>
      <c r="M29" s="5" t="s">
        <v>46</v>
      </c>
      <c r="N29" s="5">
        <f t="shared" si="2"/>
        <v>1681870000</v>
      </c>
      <c r="O29" s="134"/>
    </row>
    <row r="30" spans="1:15">
      <c r="A30" s="40">
        <v>29</v>
      </c>
      <c r="B30" s="56">
        <v>1063</v>
      </c>
      <c r="C30" s="56">
        <v>2020</v>
      </c>
      <c r="D30" s="13">
        <v>47209</v>
      </c>
      <c r="E30" s="13">
        <v>11049</v>
      </c>
      <c r="F30" s="16" t="s">
        <v>4</v>
      </c>
      <c r="G30" s="148" t="s">
        <v>178</v>
      </c>
      <c r="H30" s="149">
        <v>65818130000</v>
      </c>
      <c r="I30" s="5" t="s">
        <v>11</v>
      </c>
      <c r="J30" s="23">
        <f t="shared" si="0"/>
        <v>0</v>
      </c>
      <c r="K30" s="5" t="s">
        <v>11</v>
      </c>
      <c r="L30" s="155">
        <f t="shared" si="0"/>
        <v>0</v>
      </c>
      <c r="M30" s="5" t="s">
        <v>46</v>
      </c>
      <c r="N30" s="5">
        <f t="shared" si="2"/>
        <v>65818130000</v>
      </c>
      <c r="O30" s="134"/>
    </row>
    <row r="31" spans="1:15">
      <c r="A31" s="40">
        <v>30</v>
      </c>
      <c r="B31" s="56">
        <v>1063</v>
      </c>
      <c r="C31" s="56">
        <v>2020</v>
      </c>
      <c r="D31" s="13">
        <v>47209</v>
      </c>
      <c r="E31" s="13">
        <v>11049</v>
      </c>
      <c r="F31" s="16" t="s">
        <v>4</v>
      </c>
      <c r="G31" s="148" t="s">
        <v>178</v>
      </c>
      <c r="H31" s="149">
        <v>7677692138</v>
      </c>
      <c r="I31" s="5" t="s">
        <v>11</v>
      </c>
      <c r="J31" s="23">
        <f t="shared" si="0"/>
        <v>0</v>
      </c>
      <c r="K31" s="5" t="s">
        <v>11</v>
      </c>
      <c r="L31" s="155">
        <f t="shared" si="0"/>
        <v>0</v>
      </c>
      <c r="M31" s="5" t="s">
        <v>46</v>
      </c>
      <c r="N31" s="5">
        <f t="shared" si="2"/>
        <v>7677692138</v>
      </c>
      <c r="O31" s="134"/>
    </row>
    <row r="32" spans="1:15">
      <c r="A32" s="40">
        <v>31</v>
      </c>
      <c r="B32" s="56">
        <v>1063</v>
      </c>
      <c r="C32" s="56">
        <v>2020</v>
      </c>
      <c r="D32" s="13">
        <v>47209</v>
      </c>
      <c r="E32" s="13">
        <v>11049</v>
      </c>
      <c r="F32" s="16" t="s">
        <v>4</v>
      </c>
      <c r="G32" s="148" t="s">
        <v>178</v>
      </c>
      <c r="H32" s="149">
        <v>43907307862</v>
      </c>
      <c r="I32" s="5" t="s">
        <v>11</v>
      </c>
      <c r="J32" s="23">
        <f t="shared" si="0"/>
        <v>0</v>
      </c>
      <c r="K32" s="5" t="s">
        <v>11</v>
      </c>
      <c r="L32" s="155">
        <f t="shared" si="0"/>
        <v>0</v>
      </c>
      <c r="M32" s="5" t="s">
        <v>46</v>
      </c>
      <c r="N32" s="5">
        <f t="shared" si="2"/>
        <v>43907307862</v>
      </c>
      <c r="O32" s="134" t="s">
        <v>208</v>
      </c>
    </row>
    <row r="33" spans="1:15">
      <c r="A33" s="40">
        <v>32</v>
      </c>
      <c r="B33" s="56">
        <v>1063</v>
      </c>
      <c r="C33" s="56">
        <v>2020</v>
      </c>
      <c r="D33" s="13">
        <v>47209</v>
      </c>
      <c r="E33" s="13">
        <v>11049</v>
      </c>
      <c r="F33" s="16" t="s">
        <v>4</v>
      </c>
      <c r="G33" s="148" t="s">
        <v>185</v>
      </c>
      <c r="H33" s="149">
        <v>35200000000</v>
      </c>
      <c r="I33" s="5" t="s">
        <v>11</v>
      </c>
      <c r="J33" s="23">
        <f t="shared" si="0"/>
        <v>0</v>
      </c>
      <c r="K33" s="5" t="s">
        <v>11</v>
      </c>
      <c r="L33" s="155">
        <f t="shared" si="0"/>
        <v>0</v>
      </c>
      <c r="M33" s="5" t="s">
        <v>46</v>
      </c>
      <c r="N33" s="5">
        <f t="shared" si="2"/>
        <v>35200000000</v>
      </c>
      <c r="O33" s="134"/>
    </row>
    <row r="34" spans="1:15">
      <c r="A34" s="40">
        <v>33</v>
      </c>
      <c r="B34" s="56">
        <v>1063</v>
      </c>
      <c r="C34" s="56">
        <v>2020</v>
      </c>
      <c r="D34" s="13">
        <v>47209</v>
      </c>
      <c r="E34" s="13">
        <v>11049</v>
      </c>
      <c r="F34" s="16" t="s">
        <v>4</v>
      </c>
      <c r="G34" s="148" t="s">
        <v>185</v>
      </c>
      <c r="H34" s="149">
        <v>8621050000</v>
      </c>
      <c r="I34" s="5" t="s">
        <v>11</v>
      </c>
      <c r="J34" s="23">
        <f t="shared" si="0"/>
        <v>0</v>
      </c>
      <c r="K34" s="5" t="s">
        <v>11</v>
      </c>
      <c r="L34" s="155">
        <f t="shared" si="0"/>
        <v>0</v>
      </c>
      <c r="M34" s="5" t="s">
        <v>46</v>
      </c>
      <c r="N34" s="5">
        <f t="shared" si="2"/>
        <v>8621050000</v>
      </c>
      <c r="O34" s="134" t="s">
        <v>208</v>
      </c>
    </row>
    <row r="35" spans="1:15">
      <c r="A35" s="40">
        <v>34</v>
      </c>
      <c r="B35" s="56">
        <v>1063</v>
      </c>
      <c r="C35" s="56">
        <v>2020</v>
      </c>
      <c r="D35" s="13">
        <v>47209</v>
      </c>
      <c r="E35" s="13">
        <v>11049</v>
      </c>
      <c r="F35" s="16" t="s">
        <v>4</v>
      </c>
      <c r="G35" s="148" t="s">
        <v>185</v>
      </c>
      <c r="H35" s="149">
        <v>61378950000</v>
      </c>
      <c r="I35" s="5" t="s">
        <v>11</v>
      </c>
      <c r="J35" s="23">
        <f t="shared" si="0"/>
        <v>0</v>
      </c>
      <c r="K35" s="5" t="s">
        <v>11</v>
      </c>
      <c r="L35" s="155">
        <f t="shared" si="0"/>
        <v>0</v>
      </c>
      <c r="M35" s="5" t="s">
        <v>46</v>
      </c>
      <c r="N35" s="5">
        <f t="shared" si="2"/>
        <v>61378950000</v>
      </c>
      <c r="O35" s="134" t="s">
        <v>208</v>
      </c>
    </row>
    <row r="36" spans="1:15">
      <c r="A36" s="40">
        <v>35</v>
      </c>
      <c r="B36" s="56">
        <v>1063</v>
      </c>
      <c r="C36" s="56">
        <v>2020</v>
      </c>
      <c r="D36" s="13">
        <v>47209</v>
      </c>
      <c r="E36" s="13">
        <v>11049</v>
      </c>
      <c r="F36" s="16" t="s">
        <v>4</v>
      </c>
      <c r="G36" s="148" t="s">
        <v>188</v>
      </c>
      <c r="H36" s="149">
        <v>19513000000</v>
      </c>
      <c r="I36" s="5" t="s">
        <v>11</v>
      </c>
      <c r="J36" s="23">
        <f t="shared" si="0"/>
        <v>0</v>
      </c>
      <c r="K36" s="5" t="s">
        <v>11</v>
      </c>
      <c r="L36" s="155">
        <f t="shared" si="0"/>
        <v>0</v>
      </c>
      <c r="M36" s="5" t="s">
        <v>46</v>
      </c>
      <c r="N36" s="5">
        <f t="shared" si="2"/>
        <v>19513000000</v>
      </c>
      <c r="O36" s="134"/>
    </row>
    <row r="37" spans="1:15">
      <c r="A37" s="40">
        <v>36</v>
      </c>
      <c r="B37" s="56">
        <v>1074</v>
      </c>
      <c r="C37" s="56">
        <v>2020</v>
      </c>
      <c r="D37" s="13">
        <v>38108</v>
      </c>
      <c r="E37" s="13">
        <v>38108</v>
      </c>
      <c r="F37" s="16" t="s">
        <v>4</v>
      </c>
      <c r="G37" s="148" t="s">
        <v>5</v>
      </c>
      <c r="H37" s="149">
        <v>380000000000</v>
      </c>
      <c r="I37" s="5" t="s">
        <v>46</v>
      </c>
      <c r="J37" s="23">
        <f t="shared" si="0"/>
        <v>380000000000</v>
      </c>
      <c r="K37" s="5" t="s">
        <v>11</v>
      </c>
      <c r="L37" s="155">
        <f t="shared" si="0"/>
        <v>0</v>
      </c>
      <c r="M37" s="5" t="s">
        <v>46</v>
      </c>
      <c r="N37" s="5">
        <f t="shared" si="2"/>
        <v>380000000000</v>
      </c>
      <c r="O37" s="134"/>
    </row>
    <row r="38" spans="1:15">
      <c r="A38" s="40">
        <v>37</v>
      </c>
      <c r="B38" s="56">
        <v>1081</v>
      </c>
      <c r="C38" s="56">
        <v>2020</v>
      </c>
      <c r="D38" s="13">
        <v>38838</v>
      </c>
      <c r="E38" s="13">
        <v>39203</v>
      </c>
      <c r="F38" s="16" t="s">
        <v>4</v>
      </c>
      <c r="G38" s="148" t="s">
        <v>10</v>
      </c>
      <c r="H38" s="149">
        <v>130000000000</v>
      </c>
      <c r="I38" s="5" t="s">
        <v>11</v>
      </c>
      <c r="J38" s="23">
        <f t="shared" si="0"/>
        <v>0</v>
      </c>
      <c r="K38" s="5" t="s">
        <v>11</v>
      </c>
      <c r="L38" s="155">
        <f t="shared" si="0"/>
        <v>0</v>
      </c>
      <c r="M38" s="5" t="s">
        <v>46</v>
      </c>
      <c r="N38" s="5">
        <f t="shared" si="2"/>
        <v>130000000000</v>
      </c>
      <c r="O38" s="134" t="s">
        <v>191</v>
      </c>
    </row>
    <row r="39" spans="1:15">
      <c r="A39" s="40">
        <v>38</v>
      </c>
      <c r="B39" s="56">
        <v>1082</v>
      </c>
      <c r="C39" s="56">
        <v>2020</v>
      </c>
      <c r="D39" s="13">
        <v>38838</v>
      </c>
      <c r="E39" s="13">
        <v>39203</v>
      </c>
      <c r="F39" s="16" t="s">
        <v>4</v>
      </c>
      <c r="G39" s="148" t="s">
        <v>7</v>
      </c>
      <c r="H39" s="149">
        <v>39527850000</v>
      </c>
      <c r="I39" s="5" t="s">
        <v>11</v>
      </c>
      <c r="J39" s="23">
        <f t="shared" si="0"/>
        <v>0</v>
      </c>
      <c r="K39" s="5" t="s">
        <v>46</v>
      </c>
      <c r="L39" s="155">
        <f t="shared" si="0"/>
        <v>39527850000</v>
      </c>
      <c r="M39" s="5" t="s">
        <v>46</v>
      </c>
      <c r="N39" s="5">
        <f t="shared" si="2"/>
        <v>39527850000</v>
      </c>
      <c r="O39" s="134" t="s">
        <v>193</v>
      </c>
    </row>
    <row r="40" spans="1:15">
      <c r="A40" s="40">
        <v>39</v>
      </c>
      <c r="B40" s="56">
        <v>1093</v>
      </c>
      <c r="C40" s="56">
        <v>2020</v>
      </c>
      <c r="D40" s="13">
        <v>39569</v>
      </c>
      <c r="E40" s="13">
        <v>40664</v>
      </c>
      <c r="F40" s="16" t="s">
        <v>4</v>
      </c>
      <c r="G40" s="148" t="s">
        <v>0</v>
      </c>
      <c r="H40" s="149">
        <v>496494923000</v>
      </c>
      <c r="I40" s="5" t="s">
        <v>11</v>
      </c>
      <c r="J40" s="23">
        <f t="shared" si="0"/>
        <v>0</v>
      </c>
      <c r="K40" s="5" t="s">
        <v>46</v>
      </c>
      <c r="L40" s="155">
        <f t="shared" si="0"/>
        <v>496494923000</v>
      </c>
      <c r="M40" s="5" t="s">
        <v>46</v>
      </c>
      <c r="N40" s="5">
        <f t="shared" si="2"/>
        <v>496494923000</v>
      </c>
      <c r="O40" s="134" t="s">
        <v>194</v>
      </c>
    </row>
    <row r="41" spans="1:15">
      <c r="A41" s="40">
        <v>40</v>
      </c>
      <c r="B41" s="56">
        <v>1122</v>
      </c>
      <c r="C41" s="56">
        <v>2020</v>
      </c>
      <c r="D41" s="14">
        <v>43969</v>
      </c>
      <c r="E41" s="13">
        <v>43977</v>
      </c>
      <c r="F41" s="16" t="s">
        <v>4</v>
      </c>
      <c r="G41" s="148" t="s">
        <v>8</v>
      </c>
      <c r="H41" s="149">
        <v>139817206236</v>
      </c>
      <c r="I41" s="5" t="s">
        <v>11</v>
      </c>
      <c r="J41" s="23">
        <f t="shared" si="0"/>
        <v>0</v>
      </c>
      <c r="K41" s="5" t="s">
        <v>46</v>
      </c>
      <c r="L41" s="155">
        <f t="shared" si="0"/>
        <v>139817206236</v>
      </c>
      <c r="M41" s="5" t="s">
        <v>46</v>
      </c>
      <c r="N41" s="5">
        <f t="shared" si="2"/>
        <v>139817206236</v>
      </c>
      <c r="O41" s="134" t="s">
        <v>197</v>
      </c>
    </row>
    <row r="42" spans="1:15">
      <c r="A42" s="40">
        <v>41</v>
      </c>
      <c r="B42" s="56">
        <v>1154</v>
      </c>
      <c r="C42" s="56">
        <v>2020</v>
      </c>
      <c r="D42" s="13">
        <v>44317</v>
      </c>
      <c r="E42" s="13">
        <v>46143</v>
      </c>
      <c r="F42" s="16" t="s">
        <v>4</v>
      </c>
      <c r="G42" s="148" t="s">
        <v>0</v>
      </c>
      <c r="H42" s="149">
        <v>494970566896</v>
      </c>
      <c r="I42" s="5" t="s">
        <v>11</v>
      </c>
      <c r="J42" s="23">
        <f t="shared" si="0"/>
        <v>0</v>
      </c>
      <c r="K42" s="5" t="s">
        <v>46</v>
      </c>
      <c r="L42" s="155">
        <f t="shared" si="0"/>
        <v>494970566896</v>
      </c>
      <c r="M42" s="5" t="s">
        <v>46</v>
      </c>
      <c r="N42" s="5">
        <f t="shared" si="2"/>
        <v>494970566896</v>
      </c>
      <c r="O42" s="134" t="s">
        <v>194</v>
      </c>
    </row>
    <row r="43" spans="1:15">
      <c r="A43" s="40">
        <v>42</v>
      </c>
      <c r="B43" s="56">
        <v>1173</v>
      </c>
      <c r="C43" s="56">
        <v>2020</v>
      </c>
      <c r="D43" s="13">
        <v>46143</v>
      </c>
      <c r="E43" s="13">
        <v>46508</v>
      </c>
      <c r="F43" s="16" t="s">
        <v>4</v>
      </c>
      <c r="G43" s="148" t="s">
        <v>8</v>
      </c>
      <c r="H43" s="149">
        <v>137175520000</v>
      </c>
      <c r="I43" s="5" t="s">
        <v>11</v>
      </c>
      <c r="J43" s="23">
        <f t="shared" si="0"/>
        <v>0</v>
      </c>
      <c r="K43" s="5" t="s">
        <v>46</v>
      </c>
      <c r="L43" s="155">
        <f t="shared" si="0"/>
        <v>137175520000</v>
      </c>
      <c r="M43" s="5" t="s">
        <v>46</v>
      </c>
      <c r="N43" s="5">
        <f t="shared" si="2"/>
        <v>137175520000</v>
      </c>
      <c r="O43" s="134" t="s">
        <v>197</v>
      </c>
    </row>
    <row r="44" spans="1:15">
      <c r="A44" s="40">
        <v>43</v>
      </c>
      <c r="B44" s="56">
        <v>1237</v>
      </c>
      <c r="C44" s="56">
        <v>2020</v>
      </c>
      <c r="D44" s="13">
        <v>40330</v>
      </c>
      <c r="E44" s="13">
        <v>40695</v>
      </c>
      <c r="F44" s="16" t="s">
        <v>4</v>
      </c>
      <c r="G44" s="148" t="s">
        <v>9</v>
      </c>
      <c r="H44" s="149">
        <v>30000000000</v>
      </c>
      <c r="I44" s="5" t="s">
        <v>11</v>
      </c>
      <c r="J44" s="23">
        <f t="shared" si="0"/>
        <v>0</v>
      </c>
      <c r="K44" s="5" t="s">
        <v>11</v>
      </c>
      <c r="L44" s="155">
        <f t="shared" si="0"/>
        <v>0</v>
      </c>
      <c r="M44" s="5" t="s">
        <v>46</v>
      </c>
      <c r="N44" s="5">
        <f t="shared" si="2"/>
        <v>30000000000</v>
      </c>
      <c r="O44" s="134" t="s">
        <v>198</v>
      </c>
    </row>
    <row r="45" spans="1:15">
      <c r="A45" s="40">
        <v>44</v>
      </c>
      <c r="B45" s="57">
        <v>1268</v>
      </c>
      <c r="C45" s="56">
        <v>2020</v>
      </c>
      <c r="D45" s="15">
        <v>43617</v>
      </c>
      <c r="E45" s="15">
        <v>45078</v>
      </c>
      <c r="F45" s="17" t="s">
        <v>4</v>
      </c>
      <c r="G45" s="22" t="s">
        <v>107</v>
      </c>
      <c r="H45" s="150">
        <v>840648247141</v>
      </c>
      <c r="I45" s="24" t="s">
        <v>46</v>
      </c>
      <c r="J45" s="23">
        <f t="shared" si="0"/>
        <v>840648247141</v>
      </c>
      <c r="K45" s="24" t="s">
        <v>11</v>
      </c>
      <c r="L45" s="155">
        <f t="shared" si="0"/>
        <v>0</v>
      </c>
      <c r="M45" s="24" t="s">
        <v>46</v>
      </c>
      <c r="N45" s="5">
        <f t="shared" si="2"/>
        <v>840648247141</v>
      </c>
      <c r="O45" s="134" t="s">
        <v>428</v>
      </c>
    </row>
    <row r="46" spans="1:15">
      <c r="A46" s="40">
        <v>45</v>
      </c>
      <c r="B46" s="57">
        <v>1329</v>
      </c>
      <c r="C46" s="56">
        <v>2020</v>
      </c>
      <c r="D46" s="15">
        <v>46174</v>
      </c>
      <c r="E46" s="15">
        <v>46539</v>
      </c>
      <c r="F46" s="17" t="s">
        <v>4</v>
      </c>
      <c r="G46" s="148" t="s">
        <v>8</v>
      </c>
      <c r="H46" s="150">
        <v>133498400000</v>
      </c>
      <c r="I46" s="24" t="s">
        <v>11</v>
      </c>
      <c r="J46" s="23">
        <f t="shared" si="0"/>
        <v>0</v>
      </c>
      <c r="K46" s="24" t="s">
        <v>46</v>
      </c>
      <c r="L46" s="155">
        <f t="shared" si="0"/>
        <v>133498400000</v>
      </c>
      <c r="M46" s="24" t="s">
        <v>46</v>
      </c>
      <c r="N46" s="5">
        <f t="shared" si="2"/>
        <v>133498400000</v>
      </c>
      <c r="O46" s="135" t="s">
        <v>197</v>
      </c>
    </row>
    <row r="47" spans="1:15">
      <c r="A47" s="40">
        <v>46</v>
      </c>
      <c r="B47" s="57">
        <v>1334</v>
      </c>
      <c r="C47" s="56">
        <v>2020</v>
      </c>
      <c r="D47" s="15">
        <v>46174</v>
      </c>
      <c r="E47" s="15">
        <v>11110</v>
      </c>
      <c r="F47" s="17" t="s">
        <v>4</v>
      </c>
      <c r="G47" s="22" t="s">
        <v>151</v>
      </c>
      <c r="H47" s="150">
        <v>7000000000</v>
      </c>
      <c r="I47" s="24" t="s">
        <v>11</v>
      </c>
      <c r="J47" s="23">
        <f t="shared" si="0"/>
        <v>0</v>
      </c>
      <c r="K47" s="24" t="s">
        <v>11</v>
      </c>
      <c r="L47" s="155">
        <f t="shared" si="0"/>
        <v>0</v>
      </c>
      <c r="M47" s="24" t="s">
        <v>46</v>
      </c>
      <c r="N47" s="5">
        <f t="shared" si="2"/>
        <v>7000000000</v>
      </c>
      <c r="O47" s="135" t="s">
        <v>202</v>
      </c>
    </row>
    <row r="48" spans="1:15">
      <c r="A48" s="40">
        <v>47</v>
      </c>
      <c r="B48" s="57">
        <v>1346</v>
      </c>
      <c r="C48" s="56">
        <v>2020</v>
      </c>
      <c r="D48" s="15">
        <v>44012</v>
      </c>
      <c r="E48" s="15">
        <v>37073</v>
      </c>
      <c r="F48" s="17" t="s">
        <v>4</v>
      </c>
      <c r="G48" s="22" t="s">
        <v>0</v>
      </c>
      <c r="H48" s="150">
        <v>494938071017</v>
      </c>
      <c r="I48" s="24" t="s">
        <v>11</v>
      </c>
      <c r="J48" s="23">
        <f t="shared" ref="J48:J65" si="3">IF(I48="si",$H48,0)</f>
        <v>0</v>
      </c>
      <c r="K48" s="24" t="s">
        <v>46</v>
      </c>
      <c r="L48" s="155">
        <f t="shared" ref="L48:L65" si="4">IF(K48="si",$H48,0)</f>
        <v>494938071017</v>
      </c>
      <c r="M48" s="24" t="s">
        <v>46</v>
      </c>
      <c r="N48" s="5">
        <f t="shared" si="2"/>
        <v>494938071017</v>
      </c>
      <c r="O48" s="135" t="s">
        <v>194</v>
      </c>
    </row>
    <row r="49" spans="1:15">
      <c r="A49" s="40">
        <v>48</v>
      </c>
      <c r="B49" s="57">
        <v>1442</v>
      </c>
      <c r="C49" s="56">
        <v>2020</v>
      </c>
      <c r="D49" s="102">
        <v>44029</v>
      </c>
      <c r="E49" s="102">
        <v>44039</v>
      </c>
      <c r="F49" s="17" t="s">
        <v>4</v>
      </c>
      <c r="G49" s="22" t="s">
        <v>329</v>
      </c>
      <c r="H49" s="150">
        <v>92480000000</v>
      </c>
      <c r="I49" s="24" t="s">
        <v>11</v>
      </c>
      <c r="J49" s="23">
        <f t="shared" si="3"/>
        <v>0</v>
      </c>
      <c r="K49" s="24" t="s">
        <v>46</v>
      </c>
      <c r="L49" s="155">
        <f t="shared" si="4"/>
        <v>92480000000</v>
      </c>
      <c r="M49" s="24" t="s">
        <v>46</v>
      </c>
      <c r="N49" s="5">
        <f t="shared" si="2"/>
        <v>92480000000</v>
      </c>
      <c r="O49" s="135" t="s">
        <v>328</v>
      </c>
    </row>
    <row r="50" spans="1:15">
      <c r="A50" s="40">
        <v>49</v>
      </c>
      <c r="B50" s="57">
        <v>1478</v>
      </c>
      <c r="C50" s="56">
        <v>2020</v>
      </c>
      <c r="D50" s="102">
        <v>44034</v>
      </c>
      <c r="E50" s="102">
        <v>44039</v>
      </c>
      <c r="F50" s="17" t="s">
        <v>4</v>
      </c>
      <c r="G50" s="22" t="s">
        <v>107</v>
      </c>
      <c r="H50" s="150">
        <v>106000000000</v>
      </c>
      <c r="I50" s="24" t="s">
        <v>11</v>
      </c>
      <c r="J50" s="23">
        <f t="shared" si="3"/>
        <v>0</v>
      </c>
      <c r="K50" s="24" t="s">
        <v>46</v>
      </c>
      <c r="L50" s="155">
        <f t="shared" si="4"/>
        <v>106000000000</v>
      </c>
      <c r="M50" s="24" t="s">
        <v>46</v>
      </c>
      <c r="N50" s="5">
        <f t="shared" si="2"/>
        <v>106000000000</v>
      </c>
      <c r="O50" s="135" t="s">
        <v>346</v>
      </c>
    </row>
    <row r="51" spans="1:15">
      <c r="A51" s="40">
        <v>50</v>
      </c>
      <c r="B51" s="57">
        <v>1479</v>
      </c>
      <c r="C51" s="56">
        <v>2020</v>
      </c>
      <c r="D51" s="102">
        <v>44034</v>
      </c>
      <c r="E51" s="102">
        <v>44039</v>
      </c>
      <c r="F51" s="17" t="s">
        <v>4</v>
      </c>
      <c r="G51" s="22" t="s">
        <v>151</v>
      </c>
      <c r="H51" s="150">
        <v>769017600</v>
      </c>
      <c r="I51" s="24" t="s">
        <v>11</v>
      </c>
      <c r="J51" s="23">
        <f t="shared" si="3"/>
        <v>0</v>
      </c>
      <c r="K51" s="24" t="s">
        <v>46</v>
      </c>
      <c r="L51" s="155">
        <f t="shared" si="4"/>
        <v>769017600</v>
      </c>
      <c r="M51" s="24" t="s">
        <v>46</v>
      </c>
      <c r="N51" s="5">
        <f t="shared" si="2"/>
        <v>769017600</v>
      </c>
      <c r="O51" s="135" t="s">
        <v>332</v>
      </c>
    </row>
    <row r="52" spans="1:15">
      <c r="A52" s="40">
        <v>51</v>
      </c>
      <c r="B52" s="57">
        <v>1480</v>
      </c>
      <c r="C52" s="56">
        <v>2020</v>
      </c>
      <c r="D52" s="102">
        <v>44034</v>
      </c>
      <c r="E52" s="102">
        <v>44039</v>
      </c>
      <c r="F52" s="17" t="s">
        <v>4</v>
      </c>
      <c r="G52" s="22" t="s">
        <v>5</v>
      </c>
      <c r="H52" s="150">
        <v>379561162189</v>
      </c>
      <c r="I52" s="24" t="s">
        <v>46</v>
      </c>
      <c r="J52" s="23">
        <f t="shared" si="3"/>
        <v>379561162189</v>
      </c>
      <c r="K52" s="24" t="s">
        <v>46</v>
      </c>
      <c r="L52" s="155">
        <f t="shared" si="4"/>
        <v>379561162189</v>
      </c>
      <c r="M52" s="24" t="s">
        <v>46</v>
      </c>
      <c r="N52" s="5">
        <f t="shared" si="2"/>
        <v>379561162189</v>
      </c>
      <c r="O52" s="135" t="s">
        <v>333</v>
      </c>
    </row>
    <row r="53" spans="1:15">
      <c r="A53" s="40">
        <v>52</v>
      </c>
      <c r="B53" s="57">
        <v>1480</v>
      </c>
      <c r="C53" s="56">
        <v>2020</v>
      </c>
      <c r="D53" s="102">
        <v>44034</v>
      </c>
      <c r="E53" s="102">
        <v>44039</v>
      </c>
      <c r="F53" s="17" t="s">
        <v>4</v>
      </c>
      <c r="G53" s="22" t="s">
        <v>5</v>
      </c>
      <c r="H53" s="150">
        <v>226389000000</v>
      </c>
      <c r="I53" s="24" t="s">
        <v>46</v>
      </c>
      <c r="J53" s="23">
        <f t="shared" si="3"/>
        <v>226389000000</v>
      </c>
      <c r="K53" s="24" t="s">
        <v>46</v>
      </c>
      <c r="L53" s="155">
        <f t="shared" si="4"/>
        <v>226389000000</v>
      </c>
      <c r="M53" s="24" t="s">
        <v>46</v>
      </c>
      <c r="N53" s="5">
        <f t="shared" si="2"/>
        <v>226389000000</v>
      </c>
      <c r="O53" s="135" t="s">
        <v>333</v>
      </c>
    </row>
    <row r="54" spans="1:15">
      <c r="A54" s="40">
        <v>53</v>
      </c>
      <c r="B54" s="57">
        <v>1481</v>
      </c>
      <c r="C54" s="56">
        <v>2020</v>
      </c>
      <c r="D54" s="102">
        <v>44035</v>
      </c>
      <c r="E54" s="102">
        <v>44039</v>
      </c>
      <c r="F54" s="17" t="s">
        <v>4</v>
      </c>
      <c r="G54" s="22" t="s">
        <v>0</v>
      </c>
      <c r="H54" s="150">
        <v>2904865606800</v>
      </c>
      <c r="I54" s="24" t="s">
        <v>11</v>
      </c>
      <c r="J54" s="23">
        <f t="shared" si="3"/>
        <v>0</v>
      </c>
      <c r="K54" s="24" t="s">
        <v>46</v>
      </c>
      <c r="L54" s="155">
        <f t="shared" si="4"/>
        <v>2904865606800</v>
      </c>
      <c r="M54" s="24" t="s">
        <v>46</v>
      </c>
      <c r="N54" s="5">
        <f t="shared" si="2"/>
        <v>2904865606800</v>
      </c>
      <c r="O54" s="135" t="s">
        <v>335</v>
      </c>
    </row>
    <row r="55" spans="1:15">
      <c r="A55" s="40">
        <v>54</v>
      </c>
      <c r="B55" s="57">
        <v>1523</v>
      </c>
      <c r="C55" s="56">
        <v>2020</v>
      </c>
      <c r="D55" s="102">
        <v>44042</v>
      </c>
      <c r="E55" s="102">
        <v>44046</v>
      </c>
      <c r="F55" s="17" t="s">
        <v>4</v>
      </c>
      <c r="G55" s="22" t="s">
        <v>336</v>
      </c>
      <c r="H55" s="150">
        <v>37912356000</v>
      </c>
      <c r="I55" s="24" t="s">
        <v>11</v>
      </c>
      <c r="J55" s="23">
        <f t="shared" si="3"/>
        <v>0</v>
      </c>
      <c r="K55" s="24" t="s">
        <v>46</v>
      </c>
      <c r="L55" s="155">
        <f t="shared" si="4"/>
        <v>37912356000</v>
      </c>
      <c r="M55" s="24" t="s">
        <v>46</v>
      </c>
      <c r="N55" s="5">
        <f t="shared" si="2"/>
        <v>37912356000</v>
      </c>
      <c r="O55" s="135" t="s">
        <v>339</v>
      </c>
    </row>
    <row r="56" spans="1:15">
      <c r="A56" s="40">
        <v>55</v>
      </c>
      <c r="B56" s="57">
        <v>1524</v>
      </c>
      <c r="C56" s="56">
        <v>2020</v>
      </c>
      <c r="D56" s="102">
        <v>44042</v>
      </c>
      <c r="E56" s="102">
        <v>44046</v>
      </c>
      <c r="F56" s="17" t="s">
        <v>4</v>
      </c>
      <c r="G56" s="22" t="s">
        <v>8</v>
      </c>
      <c r="H56" s="150">
        <v>75000000000</v>
      </c>
      <c r="I56" s="24" t="s">
        <v>11</v>
      </c>
      <c r="J56" s="23">
        <f t="shared" si="3"/>
        <v>0</v>
      </c>
      <c r="K56" s="24" t="s">
        <v>46</v>
      </c>
      <c r="L56" s="155">
        <f t="shared" si="4"/>
        <v>75000000000</v>
      </c>
      <c r="M56" s="24" t="s">
        <v>46</v>
      </c>
      <c r="N56" s="5">
        <f t="shared" si="2"/>
        <v>75000000000</v>
      </c>
      <c r="O56" s="135" t="s">
        <v>340</v>
      </c>
    </row>
    <row r="57" spans="1:15">
      <c r="A57" s="40">
        <v>56</v>
      </c>
      <c r="B57" s="57">
        <v>1525</v>
      </c>
      <c r="C57" s="56">
        <v>2020</v>
      </c>
      <c r="D57" s="102">
        <v>44042</v>
      </c>
      <c r="E57" s="102">
        <v>44046</v>
      </c>
      <c r="F57" s="17" t="s">
        <v>4</v>
      </c>
      <c r="G57" s="22" t="s">
        <v>8</v>
      </c>
      <c r="H57" s="150">
        <v>129648080000</v>
      </c>
      <c r="I57" s="24" t="s">
        <v>11</v>
      </c>
      <c r="J57" s="23">
        <f t="shared" si="3"/>
        <v>0</v>
      </c>
      <c r="K57" s="24" t="s">
        <v>46</v>
      </c>
      <c r="L57" s="155">
        <f t="shared" si="4"/>
        <v>129648080000</v>
      </c>
      <c r="M57" s="24" t="s">
        <v>46</v>
      </c>
      <c r="N57" s="5">
        <f t="shared" si="2"/>
        <v>129648080000</v>
      </c>
      <c r="O57" s="135" t="s">
        <v>341</v>
      </c>
    </row>
    <row r="58" spans="1:15">
      <c r="A58" s="40">
        <v>57</v>
      </c>
      <c r="B58" s="57">
        <v>1562</v>
      </c>
      <c r="C58" s="56">
        <v>2020</v>
      </c>
      <c r="D58" s="102">
        <v>44049</v>
      </c>
      <c r="E58" s="102">
        <v>44053</v>
      </c>
      <c r="F58" s="17" t="s">
        <v>4</v>
      </c>
      <c r="G58" s="22" t="s">
        <v>8</v>
      </c>
      <c r="H58" s="150">
        <v>55000000000</v>
      </c>
      <c r="I58" s="24" t="s">
        <v>11</v>
      </c>
      <c r="J58" s="23">
        <f t="shared" si="3"/>
        <v>0</v>
      </c>
      <c r="K58" s="24" t="s">
        <v>46</v>
      </c>
      <c r="L58" s="155">
        <f t="shared" si="4"/>
        <v>55000000000</v>
      </c>
      <c r="M58" s="24" t="s">
        <v>46</v>
      </c>
      <c r="N58" s="5">
        <f t="shared" si="2"/>
        <v>55000000000</v>
      </c>
      <c r="O58" s="135" t="s">
        <v>347</v>
      </c>
    </row>
    <row r="59" spans="1:15">
      <c r="A59" s="40">
        <v>58</v>
      </c>
      <c r="B59" s="57">
        <v>1562</v>
      </c>
      <c r="C59" s="56">
        <v>2020</v>
      </c>
      <c r="D59" s="102">
        <v>44049</v>
      </c>
      <c r="E59" s="102">
        <v>44053</v>
      </c>
      <c r="F59" s="17" t="s">
        <v>4</v>
      </c>
      <c r="G59" s="22" t="s">
        <v>8</v>
      </c>
      <c r="H59" s="150">
        <v>140000000000</v>
      </c>
      <c r="I59" s="24" t="s">
        <v>11</v>
      </c>
      <c r="J59" s="23">
        <f t="shared" si="3"/>
        <v>0</v>
      </c>
      <c r="K59" s="24" t="s">
        <v>46</v>
      </c>
      <c r="L59" s="155">
        <f t="shared" si="4"/>
        <v>140000000000</v>
      </c>
      <c r="M59" s="24" t="s">
        <v>46</v>
      </c>
      <c r="N59" s="5">
        <f t="shared" si="2"/>
        <v>140000000000</v>
      </c>
      <c r="O59" s="135" t="s">
        <v>348</v>
      </c>
    </row>
    <row r="60" spans="1:15">
      <c r="A60" s="40">
        <v>59</v>
      </c>
      <c r="B60" s="57">
        <v>1652</v>
      </c>
      <c r="C60" s="56">
        <v>2020</v>
      </c>
      <c r="D60" s="102">
        <v>44070</v>
      </c>
      <c r="E60" s="102">
        <v>44071</v>
      </c>
      <c r="F60" s="17" t="s">
        <v>4</v>
      </c>
      <c r="G60" s="22" t="s">
        <v>8</v>
      </c>
      <c r="H60" s="150">
        <v>136949920000</v>
      </c>
      <c r="I60" s="24" t="s">
        <v>11</v>
      </c>
      <c r="J60" s="23">
        <f t="shared" si="3"/>
        <v>0</v>
      </c>
      <c r="K60" s="24" t="s">
        <v>46</v>
      </c>
      <c r="L60" s="155">
        <f t="shared" si="4"/>
        <v>136949920000</v>
      </c>
      <c r="M60" s="24" t="s">
        <v>46</v>
      </c>
      <c r="N60" s="5">
        <f t="shared" si="2"/>
        <v>136949920000</v>
      </c>
      <c r="O60" s="135" t="s">
        <v>352</v>
      </c>
    </row>
    <row r="61" spans="1:15">
      <c r="A61" s="40">
        <v>60</v>
      </c>
      <c r="B61" s="57">
        <v>1653</v>
      </c>
      <c r="C61" s="56">
        <v>2020</v>
      </c>
      <c r="D61" s="102">
        <v>44070</v>
      </c>
      <c r="E61" s="102">
        <v>44071</v>
      </c>
      <c r="F61" s="17" t="s">
        <v>4</v>
      </c>
      <c r="G61" s="22" t="s">
        <v>8</v>
      </c>
      <c r="H61" s="150">
        <v>10497960000</v>
      </c>
      <c r="I61" s="24" t="s">
        <v>11</v>
      </c>
      <c r="J61" s="23">
        <f t="shared" si="3"/>
        <v>0</v>
      </c>
      <c r="K61" s="24" t="s">
        <v>46</v>
      </c>
      <c r="L61" s="155">
        <f t="shared" si="4"/>
        <v>10497960000</v>
      </c>
      <c r="M61" s="24" t="s">
        <v>46</v>
      </c>
      <c r="N61" s="5">
        <f t="shared" si="2"/>
        <v>10497960000</v>
      </c>
      <c r="O61" s="135" t="s">
        <v>352</v>
      </c>
    </row>
    <row r="62" spans="1:15">
      <c r="A62" s="40">
        <v>61</v>
      </c>
      <c r="B62" s="57">
        <v>1655</v>
      </c>
      <c r="C62" s="56">
        <v>2020</v>
      </c>
      <c r="D62" s="102">
        <v>44070</v>
      </c>
      <c r="E62" s="102">
        <v>44071</v>
      </c>
      <c r="F62" s="17" t="s">
        <v>4</v>
      </c>
      <c r="G62" s="22" t="s">
        <v>0</v>
      </c>
      <c r="H62" s="150">
        <v>807240018752</v>
      </c>
      <c r="I62" s="24" t="s">
        <v>11</v>
      </c>
      <c r="J62" s="23">
        <f t="shared" si="3"/>
        <v>0</v>
      </c>
      <c r="K62" s="24" t="s">
        <v>46</v>
      </c>
      <c r="L62" s="155">
        <f t="shared" si="4"/>
        <v>807240018752</v>
      </c>
      <c r="M62" s="24" t="s">
        <v>46</v>
      </c>
      <c r="N62" s="5">
        <f t="shared" si="2"/>
        <v>807240018752</v>
      </c>
      <c r="O62" s="135" t="s">
        <v>351</v>
      </c>
    </row>
    <row r="63" spans="1:15">
      <c r="A63" s="40">
        <v>62</v>
      </c>
      <c r="B63" s="57">
        <v>1717</v>
      </c>
      <c r="C63" s="56">
        <v>2020</v>
      </c>
      <c r="D63" s="102">
        <v>44078</v>
      </c>
      <c r="E63" s="102">
        <v>44081</v>
      </c>
      <c r="F63" s="17" t="s">
        <v>4</v>
      </c>
      <c r="G63" s="22" t="s">
        <v>107</v>
      </c>
      <c r="H63" s="150">
        <v>17984000000</v>
      </c>
      <c r="I63" s="24" t="s">
        <v>46</v>
      </c>
      <c r="J63" s="23">
        <f t="shared" si="3"/>
        <v>17984000000</v>
      </c>
      <c r="K63" s="24" t="s">
        <v>46</v>
      </c>
      <c r="L63" s="155">
        <f t="shared" si="4"/>
        <v>17984000000</v>
      </c>
      <c r="M63" s="24" t="s">
        <v>46</v>
      </c>
      <c r="N63" s="5">
        <f t="shared" si="2"/>
        <v>17984000000</v>
      </c>
      <c r="O63" s="135" t="s">
        <v>357</v>
      </c>
    </row>
    <row r="64" spans="1:15">
      <c r="A64" s="40">
        <v>63</v>
      </c>
      <c r="B64" s="57">
        <v>1718</v>
      </c>
      <c r="C64" s="56">
        <v>2020</v>
      </c>
      <c r="D64" s="102">
        <v>44078</v>
      </c>
      <c r="E64" s="102">
        <v>44081</v>
      </c>
      <c r="F64" s="17" t="s">
        <v>4</v>
      </c>
      <c r="G64" s="22" t="s">
        <v>107</v>
      </c>
      <c r="H64" s="150">
        <v>32495698627</v>
      </c>
      <c r="I64" s="24" t="s">
        <v>46</v>
      </c>
      <c r="J64" s="23">
        <f t="shared" si="3"/>
        <v>32495698627</v>
      </c>
      <c r="K64" s="24" t="s">
        <v>46</v>
      </c>
      <c r="L64" s="155">
        <f t="shared" si="4"/>
        <v>32495698627</v>
      </c>
      <c r="M64" s="24" t="s">
        <v>46</v>
      </c>
      <c r="N64" s="5">
        <f t="shared" si="2"/>
        <v>32495698627</v>
      </c>
      <c r="O64" s="135" t="s">
        <v>358</v>
      </c>
    </row>
    <row r="65" spans="1:15">
      <c r="A65" s="40">
        <v>64</v>
      </c>
      <c r="B65" s="57">
        <v>1785</v>
      </c>
      <c r="C65" s="56">
        <v>2020</v>
      </c>
      <c r="D65" s="102">
        <v>44092</v>
      </c>
      <c r="E65" s="102">
        <v>44094</v>
      </c>
      <c r="F65" s="17" t="s">
        <v>4</v>
      </c>
      <c r="G65" s="22" t="s">
        <v>107</v>
      </c>
      <c r="H65" s="150">
        <v>391502704280</v>
      </c>
      <c r="I65" s="24" t="s">
        <v>46</v>
      </c>
      <c r="J65" s="23">
        <f t="shared" si="3"/>
        <v>391502704280</v>
      </c>
      <c r="K65" s="24" t="s">
        <v>46</v>
      </c>
      <c r="L65" s="155">
        <f t="shared" si="4"/>
        <v>391502704280</v>
      </c>
      <c r="M65" s="24" t="s">
        <v>46</v>
      </c>
      <c r="N65" s="5">
        <f t="shared" si="2"/>
        <v>391502704280</v>
      </c>
      <c r="O65" s="135" t="s">
        <v>361</v>
      </c>
    </row>
    <row r="66" spans="1:15">
      <c r="A66" s="40">
        <v>65</v>
      </c>
      <c r="B66" s="57">
        <v>1786</v>
      </c>
      <c r="C66" s="56">
        <v>2020</v>
      </c>
      <c r="D66" s="102">
        <v>44091</v>
      </c>
      <c r="E66" s="102">
        <v>44094</v>
      </c>
      <c r="F66" s="17" t="s">
        <v>4</v>
      </c>
      <c r="G66" s="22" t="s">
        <v>5</v>
      </c>
      <c r="H66" s="150">
        <v>120000000000</v>
      </c>
      <c r="I66" s="24" t="s">
        <v>46</v>
      </c>
      <c r="J66" s="23">
        <f t="shared" ref="J66:J73" si="5">IF(I66="si",$H66,0)</f>
        <v>120000000000</v>
      </c>
      <c r="K66" s="24" t="s">
        <v>46</v>
      </c>
      <c r="L66" s="155">
        <f t="shared" ref="L66:L73" si="6">IF(K66="si",$H66,0)</f>
        <v>120000000000</v>
      </c>
      <c r="M66" s="24" t="s">
        <v>46</v>
      </c>
      <c r="N66" s="5">
        <f t="shared" ref="N66:N73" si="7">IF(M66="si",$H66,0)</f>
        <v>120000000000</v>
      </c>
      <c r="O66" s="135" t="s">
        <v>360</v>
      </c>
    </row>
    <row r="67" spans="1:15">
      <c r="A67" s="40">
        <v>66</v>
      </c>
      <c r="B67" s="57">
        <v>1848</v>
      </c>
      <c r="C67" s="56">
        <v>2020</v>
      </c>
      <c r="D67" s="102">
        <v>44097</v>
      </c>
      <c r="E67" s="102">
        <v>44098</v>
      </c>
      <c r="F67" s="17" t="s">
        <v>4</v>
      </c>
      <c r="G67" s="22" t="s">
        <v>0</v>
      </c>
      <c r="H67" s="150">
        <v>41498394000</v>
      </c>
      <c r="I67" s="24" t="s">
        <v>11</v>
      </c>
      <c r="J67" s="23">
        <f t="shared" si="5"/>
        <v>0</v>
      </c>
      <c r="K67" s="24" t="s">
        <v>46</v>
      </c>
      <c r="L67" s="155">
        <f t="shared" si="6"/>
        <v>41498394000</v>
      </c>
      <c r="M67" s="24" t="s">
        <v>46</v>
      </c>
      <c r="N67" s="5">
        <f t="shared" si="7"/>
        <v>41498394000</v>
      </c>
      <c r="O67" s="135" t="s">
        <v>335</v>
      </c>
    </row>
    <row r="68" spans="1:15">
      <c r="A68" s="40">
        <v>67</v>
      </c>
      <c r="B68" s="57">
        <v>1849</v>
      </c>
      <c r="C68" s="56">
        <v>2020</v>
      </c>
      <c r="D68" s="102">
        <v>44097</v>
      </c>
      <c r="E68" s="102">
        <v>44098</v>
      </c>
      <c r="F68" s="17" t="s">
        <v>4</v>
      </c>
      <c r="G68" s="22" t="s">
        <v>7</v>
      </c>
      <c r="H68" s="150">
        <v>37000000000</v>
      </c>
      <c r="I68" s="24" t="s">
        <v>11</v>
      </c>
      <c r="J68" s="23">
        <f t="shared" si="5"/>
        <v>0</v>
      </c>
      <c r="K68" s="24" t="s">
        <v>46</v>
      </c>
      <c r="L68" s="155">
        <f t="shared" si="6"/>
        <v>37000000000</v>
      </c>
      <c r="M68" s="24" t="s">
        <v>46</v>
      </c>
      <c r="N68" s="5">
        <f t="shared" si="7"/>
        <v>37000000000</v>
      </c>
      <c r="O68" s="135" t="s">
        <v>363</v>
      </c>
    </row>
    <row r="69" spans="1:15">
      <c r="A69" s="40">
        <v>68</v>
      </c>
      <c r="B69" s="57">
        <v>1904</v>
      </c>
      <c r="C69" s="56">
        <v>2020</v>
      </c>
      <c r="D69" s="102">
        <v>44109</v>
      </c>
      <c r="E69" s="102">
        <v>44111</v>
      </c>
      <c r="F69" s="17" t="s">
        <v>4</v>
      </c>
      <c r="G69" s="22" t="s">
        <v>5</v>
      </c>
      <c r="H69" s="150">
        <v>260556837820</v>
      </c>
      <c r="I69" s="24" t="s">
        <v>46</v>
      </c>
      <c r="J69" s="23">
        <f t="shared" si="5"/>
        <v>260556837820</v>
      </c>
      <c r="K69" s="24" t="s">
        <v>46</v>
      </c>
      <c r="L69" s="155">
        <f t="shared" si="6"/>
        <v>260556837820</v>
      </c>
      <c r="M69" s="24" t="s">
        <v>46</v>
      </c>
      <c r="N69" s="5">
        <f t="shared" si="7"/>
        <v>260556837820</v>
      </c>
      <c r="O69" s="135" t="s">
        <v>366</v>
      </c>
    </row>
    <row r="70" spans="1:15">
      <c r="A70" s="40">
        <v>69</v>
      </c>
      <c r="B70" s="57">
        <v>1905</v>
      </c>
      <c r="C70" s="56">
        <v>2020</v>
      </c>
      <c r="D70" s="102">
        <v>44109</v>
      </c>
      <c r="E70" s="102">
        <v>44111</v>
      </c>
      <c r="F70" s="17" t="s">
        <v>4</v>
      </c>
      <c r="G70" s="22" t="s">
        <v>8</v>
      </c>
      <c r="H70" s="150">
        <v>534400000000</v>
      </c>
      <c r="I70" s="24" t="s">
        <v>11</v>
      </c>
      <c r="J70" s="23">
        <f t="shared" si="5"/>
        <v>0</v>
      </c>
      <c r="K70" s="24" t="s">
        <v>46</v>
      </c>
      <c r="L70" s="155">
        <f t="shared" si="6"/>
        <v>534400000000</v>
      </c>
      <c r="M70" s="24" t="s">
        <v>46</v>
      </c>
      <c r="N70" s="5">
        <f t="shared" si="7"/>
        <v>534400000000</v>
      </c>
      <c r="O70" s="135" t="s">
        <v>367</v>
      </c>
    </row>
    <row r="71" spans="1:15">
      <c r="A71" s="40">
        <v>70</v>
      </c>
      <c r="B71" s="57">
        <v>1931</v>
      </c>
      <c r="C71" s="56">
        <v>2020</v>
      </c>
      <c r="D71" s="102">
        <v>44113</v>
      </c>
      <c r="E71" s="102">
        <v>44117</v>
      </c>
      <c r="F71" s="17" t="s">
        <v>4</v>
      </c>
      <c r="G71" s="22" t="s">
        <v>107</v>
      </c>
      <c r="H71" s="150">
        <v>427425975650</v>
      </c>
      <c r="I71" s="24" t="s">
        <v>46</v>
      </c>
      <c r="J71" s="23">
        <f t="shared" si="5"/>
        <v>427425975650</v>
      </c>
      <c r="K71" s="24" t="s">
        <v>46</v>
      </c>
      <c r="L71" s="155">
        <f t="shared" si="6"/>
        <v>427425975650</v>
      </c>
      <c r="M71" s="24" t="s">
        <v>46</v>
      </c>
      <c r="N71" s="5">
        <f t="shared" si="7"/>
        <v>427425975650</v>
      </c>
      <c r="O71" s="135" t="s">
        <v>368</v>
      </c>
    </row>
    <row r="72" spans="1:15">
      <c r="A72" s="40">
        <v>71</v>
      </c>
      <c r="B72" s="57">
        <v>2022</v>
      </c>
      <c r="C72" s="56">
        <v>2020</v>
      </c>
      <c r="D72" s="102">
        <v>44126</v>
      </c>
      <c r="E72" s="102">
        <v>44127</v>
      </c>
      <c r="F72" s="17" t="s">
        <v>4</v>
      </c>
      <c r="G72" s="22" t="s">
        <v>5</v>
      </c>
      <c r="H72" s="150">
        <v>226388000000</v>
      </c>
      <c r="I72" s="24" t="s">
        <v>46</v>
      </c>
      <c r="J72" s="23">
        <f t="shared" si="5"/>
        <v>226388000000</v>
      </c>
      <c r="K72" s="24" t="s">
        <v>46</v>
      </c>
      <c r="L72" s="155">
        <f t="shared" si="6"/>
        <v>226388000000</v>
      </c>
      <c r="M72" s="24" t="s">
        <v>46</v>
      </c>
      <c r="N72" s="5">
        <f t="shared" si="7"/>
        <v>226388000000</v>
      </c>
      <c r="O72" s="135" t="s">
        <v>369</v>
      </c>
    </row>
    <row r="73" spans="1:15">
      <c r="A73" s="40">
        <v>72</v>
      </c>
      <c r="B73" s="57">
        <v>2051</v>
      </c>
      <c r="C73" s="56">
        <v>2020</v>
      </c>
      <c r="D73" s="102">
        <v>44132</v>
      </c>
      <c r="E73" s="102">
        <v>44187</v>
      </c>
      <c r="F73" s="17" t="s">
        <v>4</v>
      </c>
      <c r="G73" s="22" t="s">
        <v>0</v>
      </c>
      <c r="H73" s="150">
        <v>476161981248</v>
      </c>
      <c r="I73" s="24" t="s">
        <v>11</v>
      </c>
      <c r="J73" s="23">
        <f t="shared" si="5"/>
        <v>0</v>
      </c>
      <c r="K73" s="24" t="s">
        <v>46</v>
      </c>
      <c r="L73" s="155">
        <f t="shared" si="6"/>
        <v>476161981248</v>
      </c>
      <c r="M73" s="24" t="s">
        <v>46</v>
      </c>
      <c r="N73" s="5">
        <f t="shared" si="7"/>
        <v>476161981248</v>
      </c>
      <c r="O73" s="135" t="s">
        <v>194</v>
      </c>
    </row>
    <row r="74" spans="1:15">
      <c r="A74" s="40">
        <v>73</v>
      </c>
      <c r="B74" s="57">
        <v>2076</v>
      </c>
      <c r="C74" s="56">
        <v>2020</v>
      </c>
      <c r="D74" s="102">
        <v>44134</v>
      </c>
      <c r="E74" s="102">
        <v>44138</v>
      </c>
      <c r="F74" s="17" t="s">
        <v>4</v>
      </c>
      <c r="G74" s="22" t="s">
        <v>178</v>
      </c>
      <c r="H74" s="150">
        <v>18414878474</v>
      </c>
      <c r="I74" s="24" t="s">
        <v>11</v>
      </c>
      <c r="J74" s="23">
        <f t="shared" ref="J74:N92" si="8">IF(I74="si",$H74,0)</f>
        <v>0</v>
      </c>
      <c r="K74" s="24" t="s">
        <v>11</v>
      </c>
      <c r="L74" s="155">
        <f t="shared" ref="L74:L79" si="9">IF(K74="si",$H74,0)</f>
        <v>0</v>
      </c>
      <c r="M74" s="24" t="s">
        <v>46</v>
      </c>
      <c r="N74" s="5">
        <f t="shared" ref="N74:N79" si="10">IF(M74="si",$H74,0)</f>
        <v>18414878474</v>
      </c>
      <c r="O74" s="135"/>
    </row>
    <row r="75" spans="1:15">
      <c r="A75" s="40">
        <v>74</v>
      </c>
      <c r="B75" s="57">
        <v>2076</v>
      </c>
      <c r="C75" s="56">
        <v>2020</v>
      </c>
      <c r="D75" s="102">
        <v>44134</v>
      </c>
      <c r="E75" s="102">
        <v>44138</v>
      </c>
      <c r="F75" s="17" t="s">
        <v>4</v>
      </c>
      <c r="G75" s="22" t="s">
        <v>185</v>
      </c>
      <c r="H75" s="150">
        <v>19800000000</v>
      </c>
      <c r="I75" s="24" t="s">
        <v>11</v>
      </c>
      <c r="J75" s="23">
        <f t="shared" si="8"/>
        <v>0</v>
      </c>
      <c r="K75" s="24" t="s">
        <v>11</v>
      </c>
      <c r="L75" s="155">
        <f t="shared" si="9"/>
        <v>0</v>
      </c>
      <c r="M75" s="24" t="s">
        <v>46</v>
      </c>
      <c r="N75" s="5">
        <f t="shared" si="10"/>
        <v>19800000000</v>
      </c>
      <c r="O75" s="135"/>
    </row>
    <row r="76" spans="1:15">
      <c r="A76" s="40">
        <v>75</v>
      </c>
      <c r="B76" s="57">
        <v>2076</v>
      </c>
      <c r="C76" s="56">
        <v>2020</v>
      </c>
      <c r="D76" s="102">
        <v>44134</v>
      </c>
      <c r="E76" s="102">
        <v>44138</v>
      </c>
      <c r="F76" s="17" t="s">
        <v>4</v>
      </c>
      <c r="G76" s="22" t="s">
        <v>188</v>
      </c>
      <c r="H76" s="150">
        <v>5487121526</v>
      </c>
      <c r="I76" s="24" t="s">
        <v>11</v>
      </c>
      <c r="J76" s="23">
        <f t="shared" si="8"/>
        <v>0</v>
      </c>
      <c r="K76" s="24" t="s">
        <v>11</v>
      </c>
      <c r="L76" s="155">
        <f t="shared" si="9"/>
        <v>0</v>
      </c>
      <c r="M76" s="24" t="s">
        <v>46</v>
      </c>
      <c r="N76" s="5">
        <f t="shared" si="10"/>
        <v>5487121526</v>
      </c>
      <c r="O76" s="135"/>
    </row>
    <row r="77" spans="1:15">
      <c r="A77" s="40">
        <v>76</v>
      </c>
      <c r="B77" s="57">
        <v>2122</v>
      </c>
      <c r="C77" s="56">
        <v>2020</v>
      </c>
      <c r="D77" s="102">
        <v>44144</v>
      </c>
      <c r="E77" s="102">
        <v>44144</v>
      </c>
      <c r="F77" s="16" t="s">
        <v>4</v>
      </c>
      <c r="G77" s="22" t="s">
        <v>10</v>
      </c>
      <c r="H77" s="150">
        <v>30000000000</v>
      </c>
      <c r="I77" s="24" t="s">
        <v>11</v>
      </c>
      <c r="J77" s="23">
        <f t="shared" si="8"/>
        <v>0</v>
      </c>
      <c r="K77" s="24" t="s">
        <v>11</v>
      </c>
      <c r="L77" s="155">
        <f t="shared" si="9"/>
        <v>0</v>
      </c>
      <c r="M77" s="24" t="s">
        <v>46</v>
      </c>
      <c r="N77" s="5">
        <f t="shared" si="10"/>
        <v>30000000000</v>
      </c>
      <c r="O77" s="135" t="s">
        <v>378</v>
      </c>
    </row>
    <row r="78" spans="1:15">
      <c r="A78" s="40">
        <v>77</v>
      </c>
      <c r="B78" s="57">
        <v>2123</v>
      </c>
      <c r="C78" s="56">
        <v>2020</v>
      </c>
      <c r="D78" s="102">
        <v>44144</v>
      </c>
      <c r="E78" s="102">
        <v>44144</v>
      </c>
      <c r="F78" s="16" t="s">
        <v>4</v>
      </c>
      <c r="G78" s="22" t="s">
        <v>107</v>
      </c>
      <c r="H78" s="150">
        <v>26877000000</v>
      </c>
      <c r="I78" s="24" t="s">
        <v>46</v>
      </c>
      <c r="J78" s="23">
        <f t="shared" si="8"/>
        <v>26877000000</v>
      </c>
      <c r="K78" s="24" t="s">
        <v>46</v>
      </c>
      <c r="L78" s="155">
        <f t="shared" si="9"/>
        <v>26877000000</v>
      </c>
      <c r="M78" s="24" t="s">
        <v>46</v>
      </c>
      <c r="N78" s="5">
        <f t="shared" si="10"/>
        <v>26877000000</v>
      </c>
      <c r="O78" s="135" t="s">
        <v>379</v>
      </c>
    </row>
    <row r="79" spans="1:15">
      <c r="A79" s="40">
        <v>78</v>
      </c>
      <c r="B79" s="57">
        <v>1248</v>
      </c>
      <c r="C79" s="56">
        <v>2020</v>
      </c>
      <c r="D79" s="102">
        <v>44147</v>
      </c>
      <c r="E79" s="102">
        <v>44152</v>
      </c>
      <c r="F79" s="17" t="s">
        <v>4</v>
      </c>
      <c r="G79" s="22" t="s">
        <v>5</v>
      </c>
      <c r="H79" s="150">
        <v>513416581736</v>
      </c>
      <c r="I79" s="24" t="s">
        <v>46</v>
      </c>
      <c r="J79" s="23">
        <f t="shared" si="8"/>
        <v>513416581736</v>
      </c>
      <c r="K79" s="24" t="s">
        <v>46</v>
      </c>
      <c r="L79" s="155">
        <f t="shared" si="9"/>
        <v>513416581736</v>
      </c>
      <c r="M79" s="24" t="s">
        <v>46</v>
      </c>
      <c r="N79" s="5">
        <f t="shared" si="10"/>
        <v>513416581736</v>
      </c>
      <c r="O79" s="135" t="s">
        <v>380</v>
      </c>
    </row>
    <row r="80" spans="1:15">
      <c r="A80" s="40">
        <v>79</v>
      </c>
      <c r="B80" s="57">
        <v>2185</v>
      </c>
      <c r="C80" s="56">
        <v>2020</v>
      </c>
      <c r="D80" s="102">
        <v>44153</v>
      </c>
      <c r="E80" s="102">
        <v>44154</v>
      </c>
      <c r="F80" s="17" t="s">
        <v>4</v>
      </c>
      <c r="G80" s="22" t="s">
        <v>7</v>
      </c>
      <c r="H80" s="150">
        <v>5225000000</v>
      </c>
      <c r="I80" s="24" t="s">
        <v>11</v>
      </c>
      <c r="J80" s="23">
        <f t="shared" si="8"/>
        <v>0</v>
      </c>
      <c r="K80" s="24" t="s">
        <v>46</v>
      </c>
      <c r="L80" s="155">
        <f t="shared" si="8"/>
        <v>5225000000</v>
      </c>
      <c r="M80" s="24" t="s">
        <v>46</v>
      </c>
      <c r="N80" s="5">
        <f t="shared" si="8"/>
        <v>5225000000</v>
      </c>
      <c r="O80" s="135" t="s">
        <v>381</v>
      </c>
    </row>
    <row r="81" spans="1:15">
      <c r="A81" s="40">
        <v>80</v>
      </c>
      <c r="B81" s="57">
        <v>2327</v>
      </c>
      <c r="C81" s="56">
        <v>2020</v>
      </c>
      <c r="D81" s="102">
        <v>44160</v>
      </c>
      <c r="E81" s="102">
        <v>44161</v>
      </c>
      <c r="F81" s="16" t="s">
        <v>4</v>
      </c>
      <c r="G81" s="22" t="s">
        <v>107</v>
      </c>
      <c r="H81" s="150">
        <v>437188800000</v>
      </c>
      <c r="I81" s="24" t="s">
        <v>46</v>
      </c>
      <c r="J81" s="23">
        <f t="shared" si="8"/>
        <v>437188800000</v>
      </c>
      <c r="K81" s="24" t="s">
        <v>46</v>
      </c>
      <c r="L81" s="155">
        <f t="shared" si="8"/>
        <v>437188800000</v>
      </c>
      <c r="M81" s="24" t="s">
        <v>46</v>
      </c>
      <c r="N81" s="5">
        <f t="shared" si="8"/>
        <v>437188800000</v>
      </c>
      <c r="O81" s="135" t="s">
        <v>426</v>
      </c>
    </row>
    <row r="82" spans="1:15">
      <c r="A82" s="40">
        <v>81</v>
      </c>
      <c r="B82" s="57">
        <v>2365</v>
      </c>
      <c r="C82" s="56">
        <v>2020</v>
      </c>
      <c r="D82" s="102">
        <v>44166</v>
      </c>
      <c r="E82" s="102">
        <v>44167</v>
      </c>
      <c r="F82" s="17" t="s">
        <v>4</v>
      </c>
      <c r="G82" s="22" t="s">
        <v>0</v>
      </c>
      <c r="H82" s="150">
        <v>307575792800</v>
      </c>
      <c r="I82" s="24" t="s">
        <v>11</v>
      </c>
      <c r="J82" s="23">
        <f t="shared" si="8"/>
        <v>0</v>
      </c>
      <c r="K82" s="24" t="s">
        <v>46</v>
      </c>
      <c r="L82" s="155">
        <f t="shared" si="8"/>
        <v>307575792800</v>
      </c>
      <c r="M82" s="24" t="s">
        <v>46</v>
      </c>
      <c r="N82" s="5">
        <f t="shared" si="8"/>
        <v>307575792800</v>
      </c>
      <c r="O82" s="135" t="s">
        <v>335</v>
      </c>
    </row>
    <row r="83" spans="1:15">
      <c r="A83" s="40">
        <v>82</v>
      </c>
      <c r="B83" s="57">
        <v>2403</v>
      </c>
      <c r="C83" s="56">
        <v>2020</v>
      </c>
      <c r="D83" s="102">
        <v>44172</v>
      </c>
      <c r="E83" s="102">
        <v>44174</v>
      </c>
      <c r="F83" s="17" t="s">
        <v>4</v>
      </c>
      <c r="G83" s="22" t="s">
        <v>329</v>
      </c>
      <c r="H83" s="150">
        <v>307570000000</v>
      </c>
      <c r="I83" s="24" t="s">
        <v>11</v>
      </c>
      <c r="J83" s="23">
        <f t="shared" si="8"/>
        <v>0</v>
      </c>
      <c r="K83" s="24" t="s">
        <v>46</v>
      </c>
      <c r="L83" s="155">
        <f t="shared" si="8"/>
        <v>307570000000</v>
      </c>
      <c r="M83" s="24" t="s">
        <v>46</v>
      </c>
      <c r="N83" s="5">
        <f t="shared" si="8"/>
        <v>307570000000</v>
      </c>
      <c r="O83" s="135" t="s">
        <v>387</v>
      </c>
    </row>
    <row r="84" spans="1:15">
      <c r="A84" s="40">
        <v>83</v>
      </c>
      <c r="B84" s="57">
        <v>2461</v>
      </c>
      <c r="C84" s="56">
        <v>2020</v>
      </c>
      <c r="D84" s="102">
        <v>44180</v>
      </c>
      <c r="E84" s="102">
        <v>44181</v>
      </c>
      <c r="F84" s="17" t="s">
        <v>4</v>
      </c>
      <c r="G84" s="22" t="s">
        <v>107</v>
      </c>
      <c r="H84" s="150">
        <v>281766288000</v>
      </c>
      <c r="I84" s="24" t="s">
        <v>46</v>
      </c>
      <c r="J84" s="23">
        <f t="shared" si="8"/>
        <v>281766288000</v>
      </c>
      <c r="K84" s="24" t="s">
        <v>46</v>
      </c>
      <c r="L84" s="155">
        <f t="shared" si="8"/>
        <v>281766288000</v>
      </c>
      <c r="M84" s="24" t="s">
        <v>46</v>
      </c>
      <c r="N84" s="5">
        <f t="shared" si="8"/>
        <v>281766288000</v>
      </c>
      <c r="O84" s="135" t="s">
        <v>427</v>
      </c>
    </row>
    <row r="85" spans="1:15">
      <c r="A85" s="40">
        <v>84</v>
      </c>
      <c r="B85" s="57">
        <v>2506</v>
      </c>
      <c r="C85" s="56">
        <v>2020</v>
      </c>
      <c r="D85" s="102">
        <v>44183</v>
      </c>
      <c r="E85" s="102">
        <v>44189</v>
      </c>
      <c r="F85" s="17" t="s">
        <v>4</v>
      </c>
      <c r="G85" s="22" t="s">
        <v>5</v>
      </c>
      <c r="H85" s="150">
        <v>66712012406</v>
      </c>
      <c r="I85" s="24" t="s">
        <v>46</v>
      </c>
      <c r="J85" s="23">
        <f t="shared" si="8"/>
        <v>66712012406</v>
      </c>
      <c r="K85" s="24" t="s">
        <v>46</v>
      </c>
      <c r="L85" s="155">
        <f t="shared" si="8"/>
        <v>66712012406</v>
      </c>
      <c r="M85" s="24" t="s">
        <v>46</v>
      </c>
      <c r="N85" s="5">
        <f t="shared" si="8"/>
        <v>66712012406</v>
      </c>
      <c r="O85" s="135" t="s">
        <v>388</v>
      </c>
    </row>
    <row r="86" spans="1:15">
      <c r="A86" s="40">
        <v>85</v>
      </c>
      <c r="B86" s="57">
        <v>2507</v>
      </c>
      <c r="C86" s="56">
        <v>2020</v>
      </c>
      <c r="D86" s="102">
        <v>44183</v>
      </c>
      <c r="E86" s="102">
        <v>44189</v>
      </c>
      <c r="F86" s="17" t="s">
        <v>4</v>
      </c>
      <c r="G86" s="22" t="s">
        <v>5</v>
      </c>
      <c r="H86" s="150">
        <v>742224304292</v>
      </c>
      <c r="I86" s="24" t="s">
        <v>46</v>
      </c>
      <c r="J86" s="23">
        <f t="shared" si="8"/>
        <v>742224304292</v>
      </c>
      <c r="K86" s="24" t="s">
        <v>46</v>
      </c>
      <c r="L86" s="155">
        <f t="shared" si="8"/>
        <v>742224304292</v>
      </c>
      <c r="M86" s="24" t="s">
        <v>46</v>
      </c>
      <c r="N86" s="5">
        <f t="shared" si="8"/>
        <v>742224304292</v>
      </c>
      <c r="O86" s="135" t="s">
        <v>389</v>
      </c>
    </row>
    <row r="87" spans="1:15">
      <c r="A87" s="40">
        <v>86</v>
      </c>
      <c r="B87" s="57">
        <v>209</v>
      </c>
      <c r="C87" s="56">
        <v>2021</v>
      </c>
      <c r="D87" s="102">
        <v>44223</v>
      </c>
      <c r="E87" s="102">
        <v>44224</v>
      </c>
      <c r="F87" s="17" t="s">
        <v>4</v>
      </c>
      <c r="G87" s="22" t="s">
        <v>107</v>
      </c>
      <c r="H87" s="150">
        <v>471429245000</v>
      </c>
      <c r="I87" s="24" t="s">
        <v>46</v>
      </c>
      <c r="J87" s="23">
        <f t="shared" si="8"/>
        <v>471429245000</v>
      </c>
      <c r="K87" s="24" t="s">
        <v>46</v>
      </c>
      <c r="L87" s="155">
        <f t="shared" si="8"/>
        <v>471429245000</v>
      </c>
      <c r="M87" s="24" t="s">
        <v>46</v>
      </c>
      <c r="N87" s="5">
        <f t="shared" si="8"/>
        <v>471429245000</v>
      </c>
      <c r="O87" s="135" t="s">
        <v>425</v>
      </c>
    </row>
    <row r="88" spans="1:15">
      <c r="A88" s="40">
        <v>87</v>
      </c>
      <c r="B88" s="57">
        <v>233</v>
      </c>
      <c r="C88" s="56">
        <v>2021</v>
      </c>
      <c r="D88" s="102">
        <v>44225</v>
      </c>
      <c r="E88" s="102">
        <v>44225</v>
      </c>
      <c r="F88" s="17" t="s">
        <v>4</v>
      </c>
      <c r="G88" s="22" t="s">
        <v>107</v>
      </c>
      <c r="H88" s="150">
        <v>1068694365388</v>
      </c>
      <c r="I88" s="24" t="s">
        <v>46</v>
      </c>
      <c r="J88" s="23">
        <f t="shared" si="8"/>
        <v>1068694365388</v>
      </c>
      <c r="K88" s="24" t="s">
        <v>46</v>
      </c>
      <c r="L88" s="155">
        <f t="shared" si="8"/>
        <v>1068694365388</v>
      </c>
      <c r="M88" s="24" t="s">
        <v>46</v>
      </c>
      <c r="N88" s="5">
        <f t="shared" si="8"/>
        <v>1068694365388</v>
      </c>
      <c r="O88" s="135" t="s">
        <v>424</v>
      </c>
    </row>
    <row r="89" spans="1:15">
      <c r="A89" s="40">
        <v>88</v>
      </c>
      <c r="B89" s="57">
        <v>260</v>
      </c>
      <c r="C89" s="56">
        <v>2021</v>
      </c>
      <c r="D89" s="102">
        <v>44230</v>
      </c>
      <c r="E89" s="102">
        <v>44235</v>
      </c>
      <c r="F89" s="17" t="s">
        <v>4</v>
      </c>
      <c r="G89" s="22" t="s">
        <v>329</v>
      </c>
      <c r="H89" s="150">
        <v>165000000000</v>
      </c>
      <c r="I89" s="24" t="s">
        <v>11</v>
      </c>
      <c r="J89" s="23">
        <f t="shared" si="8"/>
        <v>0</v>
      </c>
      <c r="K89" s="24" t="s">
        <v>46</v>
      </c>
      <c r="L89" s="155">
        <f t="shared" si="8"/>
        <v>165000000000</v>
      </c>
      <c r="M89" s="24" t="s">
        <v>46</v>
      </c>
      <c r="N89" s="5">
        <f t="shared" si="8"/>
        <v>165000000000</v>
      </c>
      <c r="O89" s="135" t="s">
        <v>421</v>
      </c>
    </row>
    <row r="90" spans="1:15">
      <c r="A90" s="40">
        <v>89</v>
      </c>
      <c r="B90" s="57">
        <v>338</v>
      </c>
      <c r="C90" s="56">
        <v>2021</v>
      </c>
      <c r="D90" s="102">
        <v>44239</v>
      </c>
      <c r="E90" s="102">
        <v>44242</v>
      </c>
      <c r="F90" s="17" t="s">
        <v>4</v>
      </c>
      <c r="G90" s="22" t="s">
        <v>151</v>
      </c>
      <c r="H90" s="150">
        <v>525000000</v>
      </c>
      <c r="I90" s="24" t="s">
        <v>46</v>
      </c>
      <c r="J90" s="23">
        <f t="shared" si="8"/>
        <v>525000000</v>
      </c>
      <c r="K90" s="24" t="s">
        <v>46</v>
      </c>
      <c r="L90" s="155">
        <f t="shared" si="8"/>
        <v>525000000</v>
      </c>
      <c r="M90" s="24" t="s">
        <v>46</v>
      </c>
      <c r="N90" s="5">
        <f t="shared" si="8"/>
        <v>525000000</v>
      </c>
      <c r="O90" s="135" t="s">
        <v>422</v>
      </c>
    </row>
    <row r="91" spans="1:15">
      <c r="A91" s="40">
        <v>90</v>
      </c>
      <c r="B91" s="57">
        <v>339</v>
      </c>
      <c r="C91" s="56">
        <v>2021</v>
      </c>
      <c r="D91" s="102">
        <v>44239</v>
      </c>
      <c r="E91" s="102">
        <v>44244</v>
      </c>
      <c r="F91" s="17" t="s">
        <v>4</v>
      </c>
      <c r="G91" s="22" t="s">
        <v>107</v>
      </c>
      <c r="H91" s="150">
        <v>668925343074</v>
      </c>
      <c r="I91" s="24" t="s">
        <v>46</v>
      </c>
      <c r="J91" s="23">
        <f t="shared" si="8"/>
        <v>668925343074</v>
      </c>
      <c r="K91" s="24" t="s">
        <v>46</v>
      </c>
      <c r="L91" s="155">
        <f t="shared" si="8"/>
        <v>668925343074</v>
      </c>
      <c r="M91" s="24" t="s">
        <v>46</v>
      </c>
      <c r="N91" s="5">
        <f t="shared" si="8"/>
        <v>668925343074</v>
      </c>
      <c r="O91" s="135" t="s">
        <v>423</v>
      </c>
    </row>
    <row r="92" spans="1:15">
      <c r="A92" s="40">
        <v>91</v>
      </c>
      <c r="B92" s="57">
        <v>308</v>
      </c>
      <c r="C92" s="56">
        <v>2021</v>
      </c>
      <c r="D92" s="102">
        <v>44236</v>
      </c>
      <c r="E92" s="102">
        <v>44251</v>
      </c>
      <c r="F92" s="17" t="s">
        <v>4</v>
      </c>
      <c r="G92" s="22" t="s">
        <v>0</v>
      </c>
      <c r="H92" s="150">
        <v>2985799234200</v>
      </c>
      <c r="I92" s="24" t="s">
        <v>11</v>
      </c>
      <c r="J92" s="23">
        <f t="shared" si="8"/>
        <v>0</v>
      </c>
      <c r="K92" s="24" t="s">
        <v>46</v>
      </c>
      <c r="L92" s="155">
        <f t="shared" si="8"/>
        <v>2985799234200</v>
      </c>
      <c r="M92" s="24" t="s">
        <v>46</v>
      </c>
      <c r="N92" s="5">
        <f t="shared" si="8"/>
        <v>2985799234200</v>
      </c>
      <c r="O92" s="135" t="s">
        <v>335</v>
      </c>
    </row>
    <row r="93" spans="1:15">
      <c r="A93" s="40">
        <v>92</v>
      </c>
      <c r="B93" s="57">
        <v>312</v>
      </c>
      <c r="C93" s="56">
        <v>2021</v>
      </c>
      <c r="D93" s="102">
        <v>44238</v>
      </c>
      <c r="E93" s="102">
        <v>44251</v>
      </c>
      <c r="F93" s="17" t="s">
        <v>4</v>
      </c>
      <c r="G93" s="22" t="s">
        <v>5</v>
      </c>
      <c r="H93" s="150">
        <v>182561792798</v>
      </c>
      <c r="I93" s="24" t="s">
        <v>46</v>
      </c>
      <c r="J93" s="23">
        <f t="shared" ref="J93:J95" si="11">IF(I93="si",$H93,0)</f>
        <v>182561792798</v>
      </c>
      <c r="K93" s="24" t="s">
        <v>11</v>
      </c>
      <c r="L93" s="155">
        <f t="shared" ref="L93:L95" si="12">IF(K93="si",$H93,0)</f>
        <v>0</v>
      </c>
      <c r="M93" s="24" t="s">
        <v>46</v>
      </c>
      <c r="N93" s="5">
        <f t="shared" ref="N93:N95" si="13">IF(M93="si",$H93,0)</f>
        <v>182561792798</v>
      </c>
      <c r="O93" s="135" t="s">
        <v>429</v>
      </c>
    </row>
    <row r="94" spans="1:15">
      <c r="A94" s="40">
        <v>93</v>
      </c>
      <c r="B94" s="57">
        <v>313</v>
      </c>
      <c r="C94" s="56">
        <v>2021</v>
      </c>
      <c r="D94" s="102">
        <v>44238</v>
      </c>
      <c r="E94" s="102">
        <v>44251</v>
      </c>
      <c r="F94" s="17" t="s">
        <v>4</v>
      </c>
      <c r="G94" s="22" t="s">
        <v>0</v>
      </c>
      <c r="H94" s="150">
        <v>817715040000</v>
      </c>
      <c r="I94" s="24" t="s">
        <v>11</v>
      </c>
      <c r="J94" s="23">
        <f t="shared" si="11"/>
        <v>0</v>
      </c>
      <c r="K94" s="24" t="s">
        <v>46</v>
      </c>
      <c r="L94" s="155">
        <f t="shared" si="12"/>
        <v>817715040000</v>
      </c>
      <c r="M94" s="24" t="s">
        <v>46</v>
      </c>
      <c r="N94" s="5">
        <f t="shared" si="13"/>
        <v>817715040000</v>
      </c>
      <c r="O94" s="135" t="s">
        <v>197</v>
      </c>
    </row>
    <row r="95" spans="1:15">
      <c r="A95" s="40">
        <v>94</v>
      </c>
      <c r="B95" s="57">
        <v>450</v>
      </c>
      <c r="C95" s="56">
        <v>2021</v>
      </c>
      <c r="D95" s="102">
        <v>44253</v>
      </c>
      <c r="E95" s="102">
        <v>44256</v>
      </c>
      <c r="F95" s="17" t="s">
        <v>4</v>
      </c>
      <c r="G95" s="22" t="s">
        <v>5</v>
      </c>
      <c r="H95" s="150">
        <v>9650171915</v>
      </c>
      <c r="I95" s="24" t="s">
        <v>46</v>
      </c>
      <c r="J95" s="23">
        <f t="shared" si="11"/>
        <v>9650171915</v>
      </c>
      <c r="K95" s="24" t="s">
        <v>11</v>
      </c>
      <c r="L95" s="155">
        <f t="shared" si="12"/>
        <v>0</v>
      </c>
      <c r="M95" s="24" t="s">
        <v>46</v>
      </c>
      <c r="N95" s="5">
        <f t="shared" si="13"/>
        <v>9650171915</v>
      </c>
      <c r="O95" s="135" t="s">
        <v>431</v>
      </c>
    </row>
    <row r="96" spans="1:15">
      <c r="A96" s="40">
        <v>95</v>
      </c>
      <c r="B96" s="57">
        <v>635</v>
      </c>
      <c r="C96" s="56">
        <v>2021</v>
      </c>
      <c r="D96" s="102">
        <v>44278</v>
      </c>
      <c r="E96" s="102">
        <v>44280</v>
      </c>
      <c r="F96" s="17" t="s">
        <v>4</v>
      </c>
      <c r="G96" s="22" t="s">
        <v>107</v>
      </c>
      <c r="H96" s="150">
        <v>450525245000</v>
      </c>
      <c r="I96" s="24" t="s">
        <v>46</v>
      </c>
      <c r="J96" s="23">
        <f t="shared" ref="J96:J104" si="14">IF(I96="si",$H96,0)</f>
        <v>450525245000</v>
      </c>
      <c r="K96" s="24" t="s">
        <v>46</v>
      </c>
      <c r="L96" s="155">
        <f t="shared" ref="L96:L104" si="15">IF(K96="si",$H96,0)</f>
        <v>450525245000</v>
      </c>
      <c r="M96" s="24" t="s">
        <v>46</v>
      </c>
      <c r="N96" s="5">
        <f t="shared" ref="N96:N104" si="16">IF(M96="si",$H96,0)</f>
        <v>450525245000</v>
      </c>
      <c r="O96" s="135" t="s">
        <v>440</v>
      </c>
    </row>
    <row r="97" spans="1:15">
      <c r="A97" s="40">
        <v>96</v>
      </c>
      <c r="B97" s="57">
        <v>635</v>
      </c>
      <c r="C97" s="56">
        <v>2021</v>
      </c>
      <c r="D97" s="102">
        <v>44286</v>
      </c>
      <c r="E97" s="102">
        <v>44278</v>
      </c>
      <c r="F97" s="17" t="s">
        <v>4</v>
      </c>
      <c r="G97" s="22" t="s">
        <v>8</v>
      </c>
      <c r="H97" s="150">
        <v>7600000000</v>
      </c>
      <c r="I97" s="24" t="s">
        <v>11</v>
      </c>
      <c r="J97" s="23">
        <f t="shared" si="14"/>
        <v>0</v>
      </c>
      <c r="K97" s="24" t="s">
        <v>46</v>
      </c>
      <c r="L97" s="155">
        <f t="shared" si="15"/>
        <v>7600000000</v>
      </c>
      <c r="M97" s="24" t="s">
        <v>46</v>
      </c>
      <c r="N97" s="5">
        <f t="shared" si="16"/>
        <v>7600000000</v>
      </c>
      <c r="O97" s="135" t="s">
        <v>441</v>
      </c>
    </row>
    <row r="98" spans="1:15">
      <c r="A98" s="40">
        <v>97</v>
      </c>
      <c r="B98" s="57">
        <v>903</v>
      </c>
      <c r="C98" s="56">
        <v>2021</v>
      </c>
      <c r="D98" s="102">
        <v>44314</v>
      </c>
      <c r="E98" s="102">
        <v>44316</v>
      </c>
      <c r="F98" s="17" t="s">
        <v>4</v>
      </c>
      <c r="G98" s="22" t="s">
        <v>336</v>
      </c>
      <c r="H98" s="150">
        <v>16495433600</v>
      </c>
      <c r="I98" s="24" t="s">
        <v>11</v>
      </c>
      <c r="J98" s="23">
        <f t="shared" si="14"/>
        <v>0</v>
      </c>
      <c r="K98" s="24" t="s">
        <v>46</v>
      </c>
      <c r="L98" s="155">
        <f t="shared" si="15"/>
        <v>16495433600</v>
      </c>
      <c r="M98" s="24" t="s">
        <v>46</v>
      </c>
      <c r="N98" s="5">
        <f t="shared" si="16"/>
        <v>16495433600</v>
      </c>
      <c r="O98" s="135" t="s">
        <v>441</v>
      </c>
    </row>
    <row r="99" spans="1:15">
      <c r="A99" s="40">
        <v>98</v>
      </c>
      <c r="B99" s="57">
        <v>1164</v>
      </c>
      <c r="C99" s="56">
        <v>2021</v>
      </c>
      <c r="D99" s="102">
        <v>44348</v>
      </c>
      <c r="E99" s="102">
        <v>44348</v>
      </c>
      <c r="F99" s="17" t="s">
        <v>4</v>
      </c>
      <c r="G99" s="22" t="s">
        <v>107</v>
      </c>
      <c r="H99" s="150">
        <v>151713210000</v>
      </c>
      <c r="I99" s="24" t="s">
        <v>46</v>
      </c>
      <c r="J99" s="23">
        <f t="shared" si="14"/>
        <v>151713210000</v>
      </c>
      <c r="K99" s="24" t="s">
        <v>46</v>
      </c>
      <c r="L99" s="155">
        <f t="shared" si="15"/>
        <v>151713210000</v>
      </c>
      <c r="M99" s="24" t="s">
        <v>46</v>
      </c>
      <c r="N99" s="5">
        <f t="shared" si="16"/>
        <v>151713210000</v>
      </c>
      <c r="O99" s="135" t="s">
        <v>440</v>
      </c>
    </row>
    <row r="100" spans="1:15">
      <c r="A100" s="40">
        <v>99</v>
      </c>
      <c r="B100" s="57">
        <v>1231</v>
      </c>
      <c r="C100" s="56">
        <v>2021</v>
      </c>
      <c r="D100" s="102">
        <v>44356</v>
      </c>
      <c r="E100" s="102">
        <v>44356</v>
      </c>
      <c r="F100" s="17" t="s">
        <v>4</v>
      </c>
      <c r="G100" s="22" t="s">
        <v>5</v>
      </c>
      <c r="H100" s="150">
        <v>10000000000</v>
      </c>
      <c r="I100" s="24" t="s">
        <v>46</v>
      </c>
      <c r="J100" s="23">
        <f t="shared" si="14"/>
        <v>10000000000</v>
      </c>
      <c r="K100" s="24" t="s">
        <v>46</v>
      </c>
      <c r="L100" s="155">
        <f t="shared" si="15"/>
        <v>10000000000</v>
      </c>
      <c r="M100" s="24" t="s">
        <v>46</v>
      </c>
      <c r="N100" s="5">
        <f t="shared" si="16"/>
        <v>10000000000</v>
      </c>
      <c r="O100" s="135" t="s">
        <v>447</v>
      </c>
    </row>
    <row r="101" spans="1:15">
      <c r="A101" s="40">
        <v>100</v>
      </c>
      <c r="B101" s="57">
        <v>1418</v>
      </c>
      <c r="C101" s="56">
        <v>2021</v>
      </c>
      <c r="D101" s="102">
        <v>44370</v>
      </c>
      <c r="E101" s="102">
        <v>44370</v>
      </c>
      <c r="F101" s="17" t="s">
        <v>4</v>
      </c>
      <c r="G101" s="22" t="s">
        <v>5</v>
      </c>
      <c r="H101" s="150">
        <v>781180000000</v>
      </c>
      <c r="I101" s="24" t="s">
        <v>46</v>
      </c>
      <c r="J101" s="23">
        <f t="shared" si="14"/>
        <v>781180000000</v>
      </c>
      <c r="K101" s="24" t="s">
        <v>46</v>
      </c>
      <c r="L101" s="155">
        <f t="shared" si="15"/>
        <v>781180000000</v>
      </c>
      <c r="M101" s="24" t="s">
        <v>46</v>
      </c>
      <c r="N101" s="5">
        <f t="shared" si="16"/>
        <v>781180000000</v>
      </c>
      <c r="O101" s="135" t="s">
        <v>448</v>
      </c>
    </row>
    <row r="102" spans="1:15">
      <c r="A102" s="40">
        <v>101</v>
      </c>
      <c r="B102" s="57">
        <v>1556</v>
      </c>
      <c r="C102" s="56">
        <v>2021</v>
      </c>
      <c r="D102" s="102">
        <v>44384</v>
      </c>
      <c r="E102" s="102">
        <v>44385</v>
      </c>
      <c r="F102" s="17" t="s">
        <v>4</v>
      </c>
      <c r="G102" s="22" t="s">
        <v>107</v>
      </c>
      <c r="H102" s="150">
        <v>120213440000</v>
      </c>
      <c r="I102" s="24" t="s">
        <v>46</v>
      </c>
      <c r="J102" s="23">
        <f t="shared" si="14"/>
        <v>120213440000</v>
      </c>
      <c r="K102" s="24" t="s">
        <v>46</v>
      </c>
      <c r="L102" s="155">
        <f t="shared" si="15"/>
        <v>120213440000</v>
      </c>
      <c r="M102" s="24" t="s">
        <v>46</v>
      </c>
      <c r="N102" s="5">
        <f t="shared" si="16"/>
        <v>120213440000</v>
      </c>
      <c r="O102" s="135" t="s">
        <v>449</v>
      </c>
    </row>
    <row r="103" spans="1:15">
      <c r="A103" s="40">
        <v>102</v>
      </c>
      <c r="B103" s="57">
        <v>1576</v>
      </c>
      <c r="C103" s="56">
        <v>2021</v>
      </c>
      <c r="D103" s="102">
        <v>44385</v>
      </c>
      <c r="E103" s="102">
        <v>44386</v>
      </c>
      <c r="F103" s="17" t="s">
        <v>4</v>
      </c>
      <c r="G103" s="22" t="s">
        <v>0</v>
      </c>
      <c r="H103" s="150">
        <v>14432339552</v>
      </c>
      <c r="I103" s="24" t="s">
        <v>11</v>
      </c>
      <c r="J103" s="5">
        <f t="shared" si="14"/>
        <v>0</v>
      </c>
      <c r="K103" s="161" t="s">
        <v>11</v>
      </c>
      <c r="L103" s="156">
        <f t="shared" si="15"/>
        <v>0</v>
      </c>
      <c r="M103" s="159" t="s">
        <v>46</v>
      </c>
      <c r="N103" s="5">
        <f t="shared" si="16"/>
        <v>14432339552</v>
      </c>
      <c r="O103" s="135" t="s">
        <v>456</v>
      </c>
    </row>
    <row r="104" spans="1:15" ht="15.75" thickBot="1">
      <c r="A104" s="40">
        <v>103</v>
      </c>
      <c r="B104" s="57">
        <v>1576</v>
      </c>
      <c r="C104" s="56">
        <v>2021</v>
      </c>
      <c r="D104" s="102">
        <v>44385</v>
      </c>
      <c r="E104" s="102">
        <v>44386</v>
      </c>
      <c r="F104" s="17" t="s">
        <v>4</v>
      </c>
      <c r="G104" s="22" t="s">
        <v>0</v>
      </c>
      <c r="H104" s="150">
        <v>976376000000</v>
      </c>
      <c r="I104" s="24" t="s">
        <v>11</v>
      </c>
      <c r="J104" s="5">
        <f t="shared" si="14"/>
        <v>0</v>
      </c>
      <c r="K104" s="162" t="s">
        <v>46</v>
      </c>
      <c r="L104" s="156">
        <f t="shared" si="15"/>
        <v>976376000000</v>
      </c>
      <c r="M104" s="160" t="s">
        <v>46</v>
      </c>
      <c r="N104" s="5">
        <f t="shared" si="16"/>
        <v>976376000000</v>
      </c>
      <c r="O104" s="136" t="s">
        <v>335</v>
      </c>
    </row>
    <row r="105" spans="1:15" ht="15.75" thickBot="1">
      <c r="A105" s="163" t="s">
        <v>213</v>
      </c>
      <c r="B105" s="164"/>
      <c r="C105" s="164"/>
      <c r="D105" s="164"/>
      <c r="E105" s="164"/>
      <c r="F105" s="164"/>
      <c r="G105" s="165"/>
      <c r="H105" s="133">
        <f>SUM(H2:H104)</f>
        <v>24682922437017</v>
      </c>
      <c r="I105" s="46" t="s">
        <v>214</v>
      </c>
      <c r="J105" s="133">
        <f>SUM(J2:J104)</f>
        <v>10461856425316</v>
      </c>
      <c r="K105" s="46" t="s">
        <v>215</v>
      </c>
      <c r="L105" s="133">
        <f>SUM(L2:L104)</f>
        <v>21267896585611</v>
      </c>
      <c r="M105" s="46" t="s">
        <v>370</v>
      </c>
      <c r="N105" s="133">
        <f>SUM(N2:N104)</f>
        <v>23781972437017</v>
      </c>
    </row>
  </sheetData>
  <autoFilter ref="A1:O105" xr:uid="{92908C03-60D3-4789-9F21-2885D715D6A3}"/>
  <mergeCells count="1">
    <mergeCell ref="A105:G10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74834-019D-492F-A3F0-18248707AB3E}">
  <dimension ref="A1:T126"/>
  <sheetViews>
    <sheetView zoomScale="70" zoomScaleNormal="70" workbookViewId="0">
      <selection sqref="A1:F1"/>
    </sheetView>
  </sheetViews>
  <sheetFormatPr defaultColWidth="10.85546875" defaultRowHeight="15"/>
  <cols>
    <col min="1" max="1" width="13.42578125" style="10" bestFit="1" customWidth="1"/>
    <col min="2" max="2" width="16.28515625" style="10" customWidth="1"/>
    <col min="3" max="3" width="7.140625" style="10" bestFit="1" customWidth="1"/>
    <col min="4" max="4" width="53.140625" style="10" bestFit="1" customWidth="1"/>
    <col min="5" max="5" width="28.5703125" style="25" bestFit="1" customWidth="1"/>
    <col min="6" max="6" width="27.42578125" style="25" customWidth="1"/>
    <col min="7" max="7" width="14.42578125" style="82" customWidth="1"/>
    <col min="8" max="8" width="20.5703125" style="51" bestFit="1" customWidth="1"/>
    <col min="9" max="9" width="22" style="55" bestFit="1" customWidth="1"/>
    <col min="10" max="10" width="23.85546875" style="55" bestFit="1" customWidth="1"/>
    <col min="11" max="12" width="23.85546875" style="123" bestFit="1" customWidth="1"/>
    <col min="13" max="13" width="10.85546875" style="54"/>
    <col min="14" max="14" width="23" style="54" bestFit="1" customWidth="1"/>
    <col min="15" max="16384" width="10.85546875" style="54"/>
  </cols>
  <sheetData>
    <row r="1" spans="1:18" s="52" customFormat="1" ht="16.5" thickBot="1">
      <c r="A1" s="168" t="s">
        <v>314</v>
      </c>
      <c r="B1" s="169"/>
      <c r="C1" s="169"/>
      <c r="D1" s="169"/>
      <c r="E1" s="169"/>
      <c r="F1" s="170"/>
      <c r="G1" s="80"/>
      <c r="H1" s="171" t="s">
        <v>313</v>
      </c>
      <c r="I1" s="172"/>
      <c r="J1" s="173"/>
      <c r="K1" s="82"/>
      <c r="L1" s="82"/>
      <c r="M1" s="82"/>
      <c r="N1" s="82"/>
      <c r="O1" s="82"/>
      <c r="P1" s="82"/>
      <c r="Q1" s="82"/>
      <c r="R1" s="82"/>
    </row>
    <row r="2" spans="1:18" s="53" customFormat="1" ht="30.75" thickBot="1">
      <c r="A2" s="86" t="s">
        <v>371</v>
      </c>
      <c r="B2" s="105" t="s">
        <v>398</v>
      </c>
      <c r="C2" s="105" t="s">
        <v>394</v>
      </c>
      <c r="D2" s="106" t="s">
        <v>397</v>
      </c>
      <c r="E2" s="107" t="s">
        <v>396</v>
      </c>
      <c r="F2" s="108" t="s">
        <v>3</v>
      </c>
      <c r="G2" s="81"/>
      <c r="H2" s="45" t="s">
        <v>315</v>
      </c>
      <c r="I2" s="32" t="s">
        <v>310</v>
      </c>
      <c r="J2" s="48" t="s">
        <v>51</v>
      </c>
      <c r="K2" s="82"/>
      <c r="L2" s="82"/>
      <c r="M2" s="82"/>
      <c r="N2" s="82"/>
      <c r="O2" s="82"/>
      <c r="P2" s="82"/>
      <c r="Q2" s="82"/>
      <c r="R2" s="82"/>
    </row>
    <row r="3" spans="1:18">
      <c r="A3" s="118">
        <v>793</v>
      </c>
      <c r="B3" s="140">
        <v>40238</v>
      </c>
      <c r="C3" s="137">
        <v>2020</v>
      </c>
      <c r="D3" s="17" t="s">
        <v>4</v>
      </c>
      <c r="E3" s="109">
        <v>10500000000</v>
      </c>
      <c r="F3" s="60">
        <v>0</v>
      </c>
      <c r="H3" s="49" t="s">
        <v>304</v>
      </c>
      <c r="I3" s="18"/>
      <c r="J3" s="50">
        <v>160000000000</v>
      </c>
      <c r="K3" s="82"/>
      <c r="L3" s="82"/>
      <c r="M3" s="82"/>
      <c r="N3" s="82"/>
      <c r="O3" s="82"/>
      <c r="P3" s="82"/>
      <c r="Q3" s="82"/>
      <c r="R3" s="82"/>
    </row>
    <row r="4" spans="1:18">
      <c r="A4" s="118">
        <v>861</v>
      </c>
      <c r="B4" s="141">
        <v>42430</v>
      </c>
      <c r="C4" s="137">
        <v>2020</v>
      </c>
      <c r="D4" s="17" t="s">
        <v>4</v>
      </c>
      <c r="E4" s="109">
        <v>10000000000</v>
      </c>
      <c r="F4" s="60">
        <v>0</v>
      </c>
      <c r="H4" s="49" t="s">
        <v>305</v>
      </c>
      <c r="I4" s="18">
        <v>26000000000</v>
      </c>
      <c r="J4" s="50">
        <v>81752850000</v>
      </c>
      <c r="K4" s="82"/>
      <c r="L4" s="82"/>
      <c r="M4" s="82"/>
      <c r="N4" s="82"/>
      <c r="O4" s="82"/>
      <c r="P4" s="82"/>
      <c r="Q4" s="82"/>
      <c r="R4" s="82"/>
    </row>
    <row r="5" spans="1:18">
      <c r="A5" s="118">
        <v>626</v>
      </c>
      <c r="B5" s="141">
        <v>46082</v>
      </c>
      <c r="C5" s="137">
        <v>2020</v>
      </c>
      <c r="D5" s="17" t="s">
        <v>0</v>
      </c>
      <c r="E5" s="109">
        <v>280000000000</v>
      </c>
      <c r="F5" s="60">
        <v>0</v>
      </c>
      <c r="H5" s="49" t="s">
        <v>307</v>
      </c>
      <c r="I5" s="18"/>
      <c r="J5" s="50">
        <v>30000000000</v>
      </c>
      <c r="K5" s="82"/>
      <c r="L5" s="82"/>
      <c r="M5" s="82"/>
      <c r="N5" s="82"/>
      <c r="O5" s="82"/>
      <c r="P5" s="82"/>
      <c r="Q5" s="82"/>
      <c r="R5" s="82"/>
    </row>
    <row r="6" spans="1:18">
      <c r="A6" s="118">
        <v>862</v>
      </c>
      <c r="B6" s="141">
        <v>42430</v>
      </c>
      <c r="C6" s="137">
        <v>2020</v>
      </c>
      <c r="D6" s="17" t="s">
        <v>4</v>
      </c>
      <c r="E6" s="109">
        <v>4500000000</v>
      </c>
      <c r="F6" s="60">
        <v>0</v>
      </c>
      <c r="H6" s="49" t="s">
        <v>0</v>
      </c>
      <c r="I6" s="18">
        <v>280000000000</v>
      </c>
      <c r="J6" s="50">
        <v>10818067968265</v>
      </c>
      <c r="K6" s="82"/>
      <c r="L6" s="82"/>
      <c r="M6" s="82"/>
      <c r="N6" s="82"/>
      <c r="O6" s="82"/>
      <c r="P6" s="82"/>
      <c r="Q6" s="82"/>
      <c r="R6" s="82"/>
    </row>
    <row r="7" spans="1:18">
      <c r="A7" s="118">
        <v>942</v>
      </c>
      <c r="B7" s="141">
        <v>46082</v>
      </c>
      <c r="C7" s="137">
        <v>2020</v>
      </c>
      <c r="D7" s="17" t="s">
        <v>4</v>
      </c>
      <c r="E7" s="109">
        <v>452950000000</v>
      </c>
      <c r="F7" s="60">
        <v>0</v>
      </c>
      <c r="H7" s="49" t="s">
        <v>303</v>
      </c>
      <c r="I7" s="18"/>
      <c r="J7" s="50">
        <v>390000000000</v>
      </c>
      <c r="K7" s="82"/>
      <c r="L7" s="82"/>
      <c r="M7" s="82"/>
      <c r="N7" s="82"/>
      <c r="O7" s="82"/>
      <c r="P7" s="82"/>
      <c r="Q7" s="82"/>
      <c r="R7" s="82"/>
    </row>
    <row r="8" spans="1:18">
      <c r="A8" s="118">
        <v>943</v>
      </c>
      <c r="B8" s="141">
        <v>46082</v>
      </c>
      <c r="C8" s="137">
        <v>2020</v>
      </c>
      <c r="D8" s="17" t="s">
        <v>4</v>
      </c>
      <c r="E8" s="109">
        <v>16000000000</v>
      </c>
      <c r="F8" s="60">
        <v>0</v>
      </c>
      <c r="H8" s="49" t="s">
        <v>343</v>
      </c>
      <c r="I8" s="18"/>
      <c r="J8" s="50">
        <v>565050000000</v>
      </c>
      <c r="K8" s="82"/>
      <c r="L8" s="82"/>
      <c r="M8" s="82"/>
      <c r="N8" s="82"/>
      <c r="O8" s="82"/>
      <c r="P8" s="82"/>
      <c r="Q8" s="82"/>
      <c r="R8" s="82"/>
    </row>
    <row r="9" spans="1:18" ht="14.45" customHeight="1">
      <c r="A9" s="118">
        <v>950</v>
      </c>
      <c r="B9" s="141">
        <v>11018</v>
      </c>
      <c r="C9" s="137">
        <v>2020</v>
      </c>
      <c r="D9" s="17" t="s">
        <v>4</v>
      </c>
      <c r="E9" s="109">
        <v>120000000000</v>
      </c>
      <c r="F9" s="60">
        <v>0</v>
      </c>
      <c r="H9" s="49" t="s">
        <v>309</v>
      </c>
      <c r="I9" s="18"/>
      <c r="J9" s="50">
        <v>25431300000</v>
      </c>
      <c r="K9" s="82"/>
      <c r="L9" s="82"/>
      <c r="M9" s="82"/>
      <c r="N9" s="82"/>
      <c r="O9" s="82"/>
      <c r="P9" s="82"/>
      <c r="Q9" s="82"/>
      <c r="R9" s="82"/>
    </row>
    <row r="10" spans="1:18">
      <c r="A10" s="118">
        <v>994</v>
      </c>
      <c r="B10" s="141">
        <v>39539</v>
      </c>
      <c r="C10" s="137">
        <v>2020</v>
      </c>
      <c r="D10" s="17" t="s">
        <v>4</v>
      </c>
      <c r="E10" s="109">
        <v>0</v>
      </c>
      <c r="F10" s="60">
        <v>347000000000</v>
      </c>
      <c r="H10" s="49" t="s">
        <v>308</v>
      </c>
      <c r="I10" s="18">
        <v>200000000000</v>
      </c>
      <c r="J10" s="50">
        <v>5953741562160</v>
      </c>
      <c r="K10" s="82"/>
      <c r="L10" s="82"/>
      <c r="M10" s="82"/>
      <c r="N10" s="82"/>
      <c r="O10" s="82"/>
      <c r="P10" s="82"/>
      <c r="Q10" s="82"/>
      <c r="R10" s="82"/>
    </row>
    <row r="11" spans="1:18">
      <c r="A11" s="118">
        <v>1002</v>
      </c>
      <c r="B11" s="141">
        <v>40269</v>
      </c>
      <c r="C11" s="137">
        <v>2020</v>
      </c>
      <c r="D11" s="17" t="s">
        <v>4</v>
      </c>
      <c r="E11" s="109">
        <v>0</v>
      </c>
      <c r="F11" s="60">
        <v>410352000000</v>
      </c>
      <c r="H11" s="49" t="s">
        <v>342</v>
      </c>
      <c r="I11" s="18">
        <v>7000000000</v>
      </c>
      <c r="J11" s="50">
        <v>8294017600</v>
      </c>
      <c r="K11" s="82"/>
      <c r="L11" s="82"/>
      <c r="M11" s="82"/>
      <c r="N11" s="82"/>
      <c r="O11" s="82"/>
      <c r="P11" s="82"/>
      <c r="Q11" s="82"/>
      <c r="R11" s="82"/>
    </row>
    <row r="12" spans="1:18">
      <c r="A12" s="118">
        <v>1030</v>
      </c>
      <c r="B12" s="141">
        <v>44287</v>
      </c>
      <c r="C12" s="137">
        <v>2020</v>
      </c>
      <c r="D12" s="17" t="s">
        <v>4</v>
      </c>
      <c r="E12" s="109">
        <v>0</v>
      </c>
      <c r="F12" s="60">
        <v>25431300000</v>
      </c>
      <c r="H12" s="49" t="s">
        <v>302</v>
      </c>
      <c r="I12" s="18">
        <v>267950000000</v>
      </c>
      <c r="J12" s="50">
        <v>4195639863156</v>
      </c>
      <c r="K12" s="82"/>
      <c r="L12" s="82"/>
      <c r="M12" s="82"/>
      <c r="N12" s="82"/>
      <c r="O12" s="82"/>
      <c r="P12" s="82"/>
      <c r="Q12" s="82"/>
      <c r="R12" s="82"/>
    </row>
    <row r="13" spans="1:18">
      <c r="A13" s="118" t="s">
        <v>2</v>
      </c>
      <c r="B13" s="141">
        <v>39539</v>
      </c>
      <c r="C13" s="137">
        <v>2020</v>
      </c>
      <c r="D13" s="17" t="s">
        <v>144</v>
      </c>
      <c r="E13" s="109">
        <v>7000000000</v>
      </c>
      <c r="F13" s="60">
        <v>0</v>
      </c>
      <c r="H13" s="49" t="s">
        <v>306</v>
      </c>
      <c r="I13" s="18">
        <v>120000000000</v>
      </c>
      <c r="J13" s="50">
        <v>1499587086236</v>
      </c>
      <c r="K13" s="82"/>
      <c r="L13" s="82"/>
      <c r="M13" s="82"/>
      <c r="N13" s="82"/>
      <c r="O13" s="82"/>
      <c r="P13" s="82"/>
      <c r="Q13" s="82"/>
      <c r="R13" s="82"/>
    </row>
    <row r="14" spans="1:18" ht="15.75" thickBot="1">
      <c r="A14" s="118">
        <v>1063</v>
      </c>
      <c r="B14" s="141">
        <v>47209</v>
      </c>
      <c r="C14" s="137">
        <v>2020</v>
      </c>
      <c r="D14" s="17" t="s">
        <v>4</v>
      </c>
      <c r="E14" s="109">
        <v>0</v>
      </c>
      <c r="F14" s="60">
        <v>346298000000</v>
      </c>
      <c r="H14" s="49" t="s">
        <v>344</v>
      </c>
      <c r="I14" s="18"/>
      <c r="J14" s="50">
        <v>54407789600</v>
      </c>
      <c r="K14" s="82"/>
      <c r="L14" s="82"/>
      <c r="M14" s="82"/>
      <c r="N14" s="82"/>
      <c r="O14" s="82"/>
      <c r="P14" s="82"/>
      <c r="Q14" s="82"/>
      <c r="R14" s="82"/>
    </row>
    <row r="15" spans="1:18" ht="15.75" thickBot="1">
      <c r="A15" s="118">
        <v>1074</v>
      </c>
      <c r="B15" s="141">
        <v>38108</v>
      </c>
      <c r="C15" s="137">
        <v>2020</v>
      </c>
      <c r="D15" s="17" t="s">
        <v>4</v>
      </c>
      <c r="E15" s="109">
        <v>0</v>
      </c>
      <c r="F15" s="60">
        <v>380000000000</v>
      </c>
      <c r="H15" s="62" t="s">
        <v>218</v>
      </c>
      <c r="I15" s="63">
        <f>SUM(I3:I14)</f>
        <v>900950000000</v>
      </c>
      <c r="J15" s="119">
        <f>SUM(J3:J14)</f>
        <v>23781972437017</v>
      </c>
      <c r="K15" s="82"/>
      <c r="L15" s="82"/>
      <c r="M15" s="82"/>
      <c r="N15" s="82"/>
      <c r="O15" s="82"/>
      <c r="P15" s="82"/>
      <c r="Q15" s="82"/>
      <c r="R15" s="82"/>
    </row>
    <row r="16" spans="1:18">
      <c r="A16" s="118">
        <v>1081</v>
      </c>
      <c r="B16" s="141">
        <v>38838</v>
      </c>
      <c r="C16" s="137">
        <v>2020</v>
      </c>
      <c r="D16" s="17" t="s">
        <v>4</v>
      </c>
      <c r="E16" s="109">
        <v>0</v>
      </c>
      <c r="F16" s="60">
        <v>130000000000</v>
      </c>
      <c r="H16" s="85"/>
      <c r="I16" s="84"/>
      <c r="J16" s="84"/>
      <c r="K16" s="82"/>
      <c r="L16" s="82"/>
      <c r="M16" s="82"/>
      <c r="N16" s="82"/>
      <c r="O16" s="82"/>
      <c r="P16" s="82"/>
      <c r="Q16" s="82"/>
      <c r="R16" s="82"/>
    </row>
    <row r="17" spans="1:18" ht="15.75" thickBot="1">
      <c r="A17" s="118">
        <v>1082</v>
      </c>
      <c r="B17" s="141">
        <v>38838</v>
      </c>
      <c r="C17" s="137">
        <v>2020</v>
      </c>
      <c r="D17" s="17" t="s">
        <v>4</v>
      </c>
      <c r="E17" s="109">
        <v>0</v>
      </c>
      <c r="F17" s="60">
        <v>39527850000</v>
      </c>
      <c r="H17" s="85"/>
      <c r="I17" s="84"/>
      <c r="J17" s="84"/>
      <c r="K17" s="82"/>
      <c r="L17" s="82"/>
      <c r="M17" s="82"/>
      <c r="N17" s="82"/>
      <c r="O17" s="82"/>
      <c r="P17" s="82"/>
      <c r="Q17" s="82"/>
      <c r="R17" s="82"/>
    </row>
    <row r="18" spans="1:18" ht="16.5" thickBot="1">
      <c r="A18" s="118">
        <v>1093</v>
      </c>
      <c r="B18" s="141">
        <v>39569</v>
      </c>
      <c r="C18" s="137">
        <v>2020</v>
      </c>
      <c r="D18" s="17" t="s">
        <v>4</v>
      </c>
      <c r="E18" s="109">
        <v>0</v>
      </c>
      <c r="F18" s="60">
        <v>496494923000</v>
      </c>
      <c r="H18" s="171" t="s">
        <v>345</v>
      </c>
      <c r="I18" s="172"/>
      <c r="J18" s="173"/>
      <c r="K18" s="82"/>
      <c r="L18" s="82"/>
      <c r="M18" s="82"/>
      <c r="N18" s="82"/>
      <c r="O18" s="82"/>
      <c r="P18" s="82"/>
      <c r="Q18" s="82"/>
      <c r="R18" s="82"/>
    </row>
    <row r="19" spans="1:18" ht="15.75" thickBot="1">
      <c r="A19" s="118">
        <v>1122</v>
      </c>
      <c r="B19" s="141">
        <v>43969</v>
      </c>
      <c r="C19" s="137">
        <v>2020</v>
      </c>
      <c r="D19" s="17" t="s">
        <v>4</v>
      </c>
      <c r="E19" s="109">
        <v>0</v>
      </c>
      <c r="F19" s="60">
        <v>139817206236</v>
      </c>
      <c r="G19" s="83"/>
      <c r="H19" s="45" t="s">
        <v>301</v>
      </c>
      <c r="I19" s="32" t="s">
        <v>310</v>
      </c>
      <c r="J19" s="48" t="s">
        <v>51</v>
      </c>
      <c r="K19" s="82"/>
      <c r="L19" s="82"/>
      <c r="M19" s="82"/>
      <c r="N19" s="82"/>
      <c r="O19" s="82"/>
      <c r="P19" s="82"/>
      <c r="Q19" s="82"/>
      <c r="R19" s="82"/>
    </row>
    <row r="20" spans="1:18">
      <c r="A20" s="118">
        <v>1154</v>
      </c>
      <c r="B20" s="141">
        <v>44317</v>
      </c>
      <c r="C20" s="137">
        <v>2020</v>
      </c>
      <c r="D20" s="17" t="s">
        <v>4</v>
      </c>
      <c r="E20" s="109">
        <v>0</v>
      </c>
      <c r="F20" s="60">
        <v>494970566896</v>
      </c>
      <c r="H20" s="49" t="s">
        <v>283</v>
      </c>
      <c r="I20" s="18"/>
      <c r="J20" s="50">
        <v>7216115027800</v>
      </c>
      <c r="K20" s="153"/>
      <c r="L20" s="82"/>
      <c r="M20" s="82"/>
      <c r="N20" s="82"/>
      <c r="O20" s="82"/>
      <c r="P20" s="82"/>
      <c r="Q20" s="82"/>
      <c r="R20" s="82"/>
    </row>
    <row r="21" spans="1:18">
      <c r="A21" s="118">
        <v>1173</v>
      </c>
      <c r="B21" s="141">
        <v>46143</v>
      </c>
      <c r="C21" s="137">
        <v>2020</v>
      </c>
      <c r="D21" s="17" t="s">
        <v>4</v>
      </c>
      <c r="E21" s="109">
        <v>0</v>
      </c>
      <c r="F21" s="60">
        <v>137175520000</v>
      </c>
      <c r="H21" s="49" t="s">
        <v>316</v>
      </c>
      <c r="I21" s="18">
        <v>120000000000</v>
      </c>
      <c r="J21" s="50">
        <v>5101540026701</v>
      </c>
      <c r="K21" s="153"/>
      <c r="L21" s="82"/>
      <c r="M21" s="82"/>
      <c r="N21" s="82"/>
      <c r="O21" s="82"/>
      <c r="P21" s="82"/>
      <c r="Q21" s="82"/>
      <c r="R21" s="82"/>
    </row>
    <row r="22" spans="1:18">
      <c r="A22" s="118">
        <v>1237</v>
      </c>
      <c r="B22" s="141">
        <v>40330</v>
      </c>
      <c r="C22" s="137">
        <v>2020</v>
      </c>
      <c r="D22" s="17" t="s">
        <v>4</v>
      </c>
      <c r="E22" s="109">
        <v>0</v>
      </c>
      <c r="F22" s="60">
        <v>30000000000</v>
      </c>
      <c r="H22" s="49" t="s">
        <v>302</v>
      </c>
      <c r="I22" s="18">
        <v>467950000000</v>
      </c>
      <c r="J22" s="50">
        <v>10099381425316</v>
      </c>
      <c r="K22" s="82"/>
      <c r="L22" s="82"/>
      <c r="M22" s="82"/>
      <c r="N22" s="82"/>
      <c r="O22" s="82"/>
      <c r="P22" s="82"/>
      <c r="Q22" s="82"/>
      <c r="R22" s="82"/>
    </row>
    <row r="23" spans="1:18" ht="15.75" thickBot="1">
      <c r="A23" s="118">
        <v>1268</v>
      </c>
      <c r="B23" s="141">
        <v>43617</v>
      </c>
      <c r="C23" s="137">
        <v>2020</v>
      </c>
      <c r="D23" s="17" t="s">
        <v>4</v>
      </c>
      <c r="E23" s="109">
        <v>0</v>
      </c>
      <c r="F23" s="60">
        <v>840648247141</v>
      </c>
      <c r="H23" s="49" t="s">
        <v>312</v>
      </c>
      <c r="I23" s="18">
        <v>313000000000</v>
      </c>
      <c r="J23" s="50">
        <v>1364935957200</v>
      </c>
      <c r="K23" s="82"/>
      <c r="L23" s="82"/>
      <c r="M23" s="82"/>
      <c r="N23" s="82"/>
      <c r="O23" s="82"/>
      <c r="P23" s="82"/>
      <c r="Q23" s="82"/>
      <c r="R23" s="82"/>
    </row>
    <row r="24" spans="1:18" ht="15.75" thickBot="1">
      <c r="A24" s="118">
        <v>1329</v>
      </c>
      <c r="B24" s="141">
        <v>46174</v>
      </c>
      <c r="C24" s="137">
        <v>2020</v>
      </c>
      <c r="D24" s="17" t="s">
        <v>4</v>
      </c>
      <c r="E24" s="109">
        <v>0</v>
      </c>
      <c r="F24" s="60">
        <v>133498400000</v>
      </c>
      <c r="H24" s="62" t="s">
        <v>218</v>
      </c>
      <c r="I24" s="63">
        <f>SUM(I20:I23)</f>
        <v>900950000000</v>
      </c>
      <c r="J24" s="63">
        <f>SUM(J20:J23)</f>
        <v>23781972437017</v>
      </c>
      <c r="K24" s="82"/>
      <c r="L24" s="82"/>
      <c r="M24" s="82"/>
      <c r="N24" s="82"/>
      <c r="O24" s="82"/>
      <c r="P24" s="82"/>
      <c r="Q24" s="82"/>
      <c r="R24" s="82"/>
    </row>
    <row r="25" spans="1:18">
      <c r="A25" s="118">
        <v>1334</v>
      </c>
      <c r="B25" s="141">
        <v>46174</v>
      </c>
      <c r="C25" s="137">
        <v>2020</v>
      </c>
      <c r="D25" s="17" t="s">
        <v>4</v>
      </c>
      <c r="E25" s="109">
        <v>0</v>
      </c>
      <c r="F25" s="60">
        <v>7000000000</v>
      </c>
      <c r="H25" s="82"/>
      <c r="I25" s="82"/>
      <c r="J25" s="82"/>
      <c r="K25" s="82"/>
      <c r="L25" s="82"/>
      <c r="M25" s="82"/>
      <c r="N25" s="82"/>
      <c r="O25" s="82"/>
      <c r="P25" s="82"/>
      <c r="Q25" s="82"/>
      <c r="R25" s="82"/>
    </row>
    <row r="26" spans="1:18">
      <c r="A26" s="118">
        <v>1346</v>
      </c>
      <c r="B26" s="141">
        <v>44012</v>
      </c>
      <c r="C26" s="137">
        <v>2020</v>
      </c>
      <c r="D26" s="17" t="s">
        <v>4</v>
      </c>
      <c r="E26" s="109">
        <v>0</v>
      </c>
      <c r="F26" s="60">
        <v>494938071017</v>
      </c>
      <c r="H26" s="82"/>
      <c r="I26" s="82"/>
      <c r="J26" s="82"/>
      <c r="K26" s="82"/>
      <c r="L26" s="82"/>
      <c r="M26" s="82"/>
      <c r="N26" s="82"/>
      <c r="O26" s="82"/>
      <c r="P26" s="82"/>
      <c r="Q26" s="82"/>
      <c r="R26" s="82"/>
    </row>
    <row r="27" spans="1:18">
      <c r="A27" s="118">
        <v>1442</v>
      </c>
      <c r="B27" s="141">
        <v>44029</v>
      </c>
      <c r="C27" s="137">
        <v>2020</v>
      </c>
      <c r="D27" s="17" t="s">
        <v>4</v>
      </c>
      <c r="E27" s="109">
        <v>0</v>
      </c>
      <c r="F27" s="60">
        <v>92480000000</v>
      </c>
      <c r="H27" s="82"/>
      <c r="I27" s="82"/>
      <c r="J27" s="82"/>
      <c r="K27" s="82"/>
      <c r="L27" s="82"/>
      <c r="N27" s="82"/>
      <c r="O27" s="82"/>
      <c r="P27" s="82"/>
      <c r="Q27" s="82"/>
      <c r="R27" s="82"/>
    </row>
    <row r="28" spans="1:18">
      <c r="A28" s="118">
        <v>1478</v>
      </c>
      <c r="B28" s="141">
        <v>44034</v>
      </c>
      <c r="C28" s="137">
        <v>2020</v>
      </c>
      <c r="D28" s="17" t="s">
        <v>4</v>
      </c>
      <c r="E28" s="109"/>
      <c r="F28" s="60">
        <v>106000000000</v>
      </c>
      <c r="H28" s="82"/>
      <c r="I28" s="82"/>
      <c r="J28" s="82"/>
      <c r="K28" s="82"/>
      <c r="L28" s="82"/>
      <c r="M28" s="82"/>
      <c r="N28" s="82"/>
      <c r="O28" s="82"/>
      <c r="P28" s="82"/>
      <c r="Q28" s="82"/>
      <c r="R28" s="82"/>
    </row>
    <row r="29" spans="1:18">
      <c r="A29" s="118">
        <v>1479</v>
      </c>
      <c r="B29" s="141">
        <v>44034</v>
      </c>
      <c r="C29" s="137">
        <v>2020</v>
      </c>
      <c r="D29" s="17" t="s">
        <v>4</v>
      </c>
      <c r="E29" s="109">
        <v>0</v>
      </c>
      <c r="F29" s="60">
        <v>769017600</v>
      </c>
      <c r="H29" s="82"/>
      <c r="I29" s="82"/>
      <c r="J29" s="82"/>
      <c r="K29" s="82"/>
      <c r="L29" s="82"/>
      <c r="M29" s="82"/>
      <c r="N29" s="82"/>
      <c r="O29" s="82"/>
      <c r="P29" s="82"/>
      <c r="Q29" s="82"/>
      <c r="R29" s="82"/>
    </row>
    <row r="30" spans="1:18">
      <c r="A30" s="118">
        <v>1480</v>
      </c>
      <c r="B30" s="141">
        <v>44034</v>
      </c>
      <c r="C30" s="137">
        <v>2020</v>
      </c>
      <c r="D30" s="17" t="s">
        <v>4</v>
      </c>
      <c r="E30" s="109">
        <v>0</v>
      </c>
      <c r="F30" s="60">
        <v>605950162189</v>
      </c>
      <c r="H30" s="82"/>
      <c r="I30" s="82"/>
      <c r="J30" s="82"/>
      <c r="K30" s="82"/>
      <c r="L30" s="82"/>
      <c r="M30" s="82"/>
      <c r="N30" s="82"/>
      <c r="O30" s="82"/>
      <c r="P30" s="82"/>
      <c r="Q30" s="82"/>
      <c r="R30" s="82"/>
    </row>
    <row r="31" spans="1:18">
      <c r="A31" s="118">
        <v>1481</v>
      </c>
      <c r="B31" s="141">
        <v>44035</v>
      </c>
      <c r="C31" s="137">
        <v>2020</v>
      </c>
      <c r="D31" s="17" t="s">
        <v>4</v>
      </c>
      <c r="E31" s="109">
        <v>0</v>
      </c>
      <c r="F31" s="60">
        <v>2904865606800</v>
      </c>
      <c r="H31" s="82"/>
      <c r="I31" s="82"/>
      <c r="J31" s="82"/>
      <c r="K31" s="82"/>
      <c r="L31" s="82"/>
      <c r="M31" s="82"/>
      <c r="N31" s="82"/>
      <c r="O31" s="82"/>
      <c r="P31" s="82"/>
      <c r="Q31" s="82"/>
      <c r="R31" s="82"/>
    </row>
    <row r="32" spans="1:18">
      <c r="A32" s="118">
        <v>1523</v>
      </c>
      <c r="B32" s="141">
        <v>44042</v>
      </c>
      <c r="C32" s="137">
        <v>2020</v>
      </c>
      <c r="D32" s="17" t="s">
        <v>4</v>
      </c>
      <c r="E32" s="109">
        <v>0</v>
      </c>
      <c r="F32" s="60">
        <v>37912356000</v>
      </c>
      <c r="H32" s="82"/>
      <c r="I32" s="82"/>
      <c r="J32" s="82"/>
      <c r="K32" s="82"/>
      <c r="L32" s="82"/>
      <c r="M32" s="82"/>
      <c r="N32" s="82"/>
      <c r="O32" s="82"/>
      <c r="P32" s="82"/>
      <c r="Q32" s="82"/>
      <c r="R32" s="82"/>
    </row>
    <row r="33" spans="1:20">
      <c r="A33" s="118">
        <v>1524</v>
      </c>
      <c r="B33" s="141">
        <v>44042</v>
      </c>
      <c r="C33" s="137">
        <v>2020</v>
      </c>
      <c r="D33" s="17" t="s">
        <v>4</v>
      </c>
      <c r="E33" s="109">
        <v>0</v>
      </c>
      <c r="F33" s="60">
        <v>75000000000</v>
      </c>
      <c r="H33" s="82"/>
      <c r="I33" s="82"/>
      <c r="J33" s="82"/>
      <c r="K33" s="82"/>
      <c r="L33" s="82"/>
      <c r="M33" s="82"/>
      <c r="N33" s="82"/>
      <c r="O33" s="82"/>
      <c r="P33" s="82"/>
      <c r="Q33" s="82"/>
      <c r="R33" s="82"/>
    </row>
    <row r="34" spans="1:20">
      <c r="A34" s="118">
        <v>1525</v>
      </c>
      <c r="B34" s="141">
        <v>44042</v>
      </c>
      <c r="C34" s="137">
        <v>2020</v>
      </c>
      <c r="D34" s="17" t="s">
        <v>4</v>
      </c>
      <c r="E34" s="109">
        <v>0</v>
      </c>
      <c r="F34" s="60">
        <v>129648080000</v>
      </c>
      <c r="H34" s="82"/>
      <c r="I34" s="82"/>
      <c r="J34" s="82"/>
      <c r="K34" s="82"/>
      <c r="L34" s="82"/>
      <c r="M34" s="82"/>
      <c r="N34" s="82"/>
      <c r="O34" s="82"/>
      <c r="P34" s="82"/>
      <c r="Q34" s="82"/>
      <c r="R34" s="82"/>
    </row>
    <row r="35" spans="1:20" s="12" customFormat="1">
      <c r="A35" s="118">
        <v>1562</v>
      </c>
      <c r="B35" s="141">
        <v>44049</v>
      </c>
      <c r="C35" s="137">
        <v>2020</v>
      </c>
      <c r="D35" s="17" t="s">
        <v>4</v>
      </c>
      <c r="E35" s="109">
        <v>0</v>
      </c>
      <c r="F35" s="60">
        <v>55000000000</v>
      </c>
      <c r="G35" s="82"/>
      <c r="H35" s="82"/>
      <c r="I35" s="82"/>
      <c r="J35" s="82"/>
      <c r="K35" s="82"/>
      <c r="L35" s="82"/>
      <c r="M35" s="82"/>
      <c r="N35" s="82"/>
      <c r="O35" s="82"/>
      <c r="P35" s="82"/>
      <c r="Q35" s="82"/>
      <c r="R35" s="82"/>
    </row>
    <row r="36" spans="1:20" s="12" customFormat="1">
      <c r="A36" s="118">
        <v>1562</v>
      </c>
      <c r="B36" s="141">
        <v>44049</v>
      </c>
      <c r="C36" s="137">
        <v>2020</v>
      </c>
      <c r="D36" s="17" t="s">
        <v>4</v>
      </c>
      <c r="E36" s="109">
        <v>0</v>
      </c>
      <c r="F36" s="60">
        <v>140000000000</v>
      </c>
      <c r="G36" s="82"/>
      <c r="H36" s="82"/>
      <c r="I36" s="82"/>
      <c r="J36" s="82"/>
      <c r="K36" s="82"/>
      <c r="L36" s="82"/>
      <c r="M36" s="82"/>
      <c r="N36" s="82"/>
      <c r="O36" s="82"/>
      <c r="P36" s="82"/>
      <c r="Q36" s="82"/>
      <c r="R36" s="82"/>
    </row>
    <row r="37" spans="1:20" s="12" customFormat="1">
      <c r="A37" s="118">
        <v>1652</v>
      </c>
      <c r="B37" s="141">
        <v>44070</v>
      </c>
      <c r="C37" s="137">
        <v>2020</v>
      </c>
      <c r="D37" s="17" t="s">
        <v>4</v>
      </c>
      <c r="E37" s="109">
        <v>0</v>
      </c>
      <c r="F37" s="60">
        <v>136949920000</v>
      </c>
      <c r="G37" s="82"/>
      <c r="H37" s="82"/>
      <c r="I37" s="82"/>
      <c r="J37" s="82"/>
      <c r="K37" s="82"/>
      <c r="L37" s="82"/>
      <c r="M37" s="82"/>
      <c r="N37" s="82"/>
      <c r="O37" s="82"/>
      <c r="P37" s="82"/>
      <c r="Q37" s="82"/>
      <c r="R37" s="82"/>
    </row>
    <row r="38" spans="1:20" s="12" customFormat="1">
      <c r="A38" s="118">
        <v>1653</v>
      </c>
      <c r="B38" s="141">
        <v>44070</v>
      </c>
      <c r="C38" s="137">
        <v>2020</v>
      </c>
      <c r="D38" s="17" t="s">
        <v>4</v>
      </c>
      <c r="E38" s="109">
        <v>0</v>
      </c>
      <c r="F38" s="60">
        <v>10497960000</v>
      </c>
      <c r="G38" s="82"/>
      <c r="H38" s="82"/>
      <c r="I38" s="82"/>
      <c r="J38" s="82"/>
      <c r="K38" s="82"/>
      <c r="L38" s="82"/>
      <c r="M38" s="82"/>
      <c r="N38" s="82"/>
      <c r="O38" s="82"/>
      <c r="P38" s="82"/>
      <c r="Q38" s="82"/>
      <c r="R38" s="82"/>
    </row>
    <row r="39" spans="1:20" s="12" customFormat="1">
      <c r="A39" s="118">
        <v>1655</v>
      </c>
      <c r="B39" s="141">
        <v>44070</v>
      </c>
      <c r="C39" s="137">
        <v>2020</v>
      </c>
      <c r="D39" s="17" t="s">
        <v>4</v>
      </c>
      <c r="E39" s="109">
        <v>0</v>
      </c>
      <c r="F39" s="60">
        <v>807240018752</v>
      </c>
      <c r="G39" s="82"/>
      <c r="H39" s="82"/>
      <c r="I39" s="82"/>
      <c r="J39" s="82"/>
      <c r="K39" s="82"/>
      <c r="L39" s="82"/>
      <c r="M39" s="82"/>
      <c r="N39" s="82"/>
      <c r="O39" s="82"/>
      <c r="P39" s="82"/>
      <c r="Q39" s="82"/>
      <c r="R39" s="82"/>
    </row>
    <row r="40" spans="1:20" s="12" customFormat="1">
      <c r="A40" s="118">
        <v>1717</v>
      </c>
      <c r="B40" s="141">
        <v>44078</v>
      </c>
      <c r="C40" s="137">
        <v>2020</v>
      </c>
      <c r="D40" s="17" t="s">
        <v>4</v>
      </c>
      <c r="E40" s="109">
        <v>0</v>
      </c>
      <c r="F40" s="60">
        <v>17984000000</v>
      </c>
      <c r="G40" s="82"/>
      <c r="H40" s="82"/>
      <c r="I40" s="82"/>
      <c r="J40" s="82"/>
      <c r="K40" s="123"/>
      <c r="L40" s="82"/>
      <c r="M40" s="82"/>
      <c r="N40" s="82"/>
      <c r="O40" s="82"/>
      <c r="P40" s="82"/>
      <c r="Q40" s="82"/>
      <c r="R40" s="82"/>
    </row>
    <row r="41" spans="1:20" s="12" customFormat="1">
      <c r="A41" s="118">
        <v>1718</v>
      </c>
      <c r="B41" s="141">
        <v>44078</v>
      </c>
      <c r="C41" s="137">
        <v>2020</v>
      </c>
      <c r="D41" s="17" t="s">
        <v>4</v>
      </c>
      <c r="E41" s="109">
        <v>0</v>
      </c>
      <c r="F41" s="60">
        <v>32495698627</v>
      </c>
      <c r="G41" s="82"/>
      <c r="H41" s="82"/>
      <c r="I41" s="82"/>
      <c r="J41" s="82"/>
      <c r="K41" s="123"/>
      <c r="L41" s="82"/>
      <c r="M41" s="82"/>
      <c r="N41" s="82"/>
      <c r="O41" s="82"/>
      <c r="P41" s="82"/>
      <c r="Q41" s="82"/>
      <c r="R41" s="82"/>
    </row>
    <row r="42" spans="1:20" s="12" customFormat="1">
      <c r="A42" s="118">
        <v>1785</v>
      </c>
      <c r="B42" s="141">
        <v>44092</v>
      </c>
      <c r="C42" s="137">
        <v>2020</v>
      </c>
      <c r="D42" s="17" t="s">
        <v>4</v>
      </c>
      <c r="E42" s="109">
        <v>0</v>
      </c>
      <c r="F42" s="60">
        <v>391502704280</v>
      </c>
      <c r="G42" s="82"/>
      <c r="H42" s="82"/>
      <c r="I42" s="82"/>
      <c r="J42" s="82"/>
      <c r="K42" s="123"/>
      <c r="L42" s="82"/>
      <c r="M42" s="82"/>
      <c r="N42" s="82"/>
      <c r="O42" s="82"/>
      <c r="P42" s="82"/>
      <c r="Q42" s="82"/>
      <c r="R42" s="82"/>
    </row>
    <row r="43" spans="1:20" s="12" customFormat="1">
      <c r="A43" s="118">
        <v>1786</v>
      </c>
      <c r="B43" s="141">
        <v>44091</v>
      </c>
      <c r="C43" s="137">
        <v>2020</v>
      </c>
      <c r="D43" s="17" t="s">
        <v>4</v>
      </c>
      <c r="E43" s="109">
        <v>0</v>
      </c>
      <c r="F43" s="60">
        <v>120000000000</v>
      </c>
      <c r="G43" s="82"/>
      <c r="H43" s="82"/>
      <c r="I43" s="82"/>
      <c r="J43" s="82"/>
      <c r="K43" s="123"/>
      <c r="L43" s="82"/>
      <c r="M43" s="82"/>
      <c r="N43" s="82"/>
      <c r="O43" s="82"/>
      <c r="P43" s="82"/>
      <c r="Q43" s="82"/>
      <c r="R43" s="82"/>
    </row>
    <row r="44" spans="1:20" s="12" customFormat="1">
      <c r="A44" s="118">
        <v>1848</v>
      </c>
      <c r="B44" s="141">
        <v>44097</v>
      </c>
      <c r="C44" s="137">
        <v>2020</v>
      </c>
      <c r="D44" s="17" t="s">
        <v>4</v>
      </c>
      <c r="E44" s="109">
        <v>0</v>
      </c>
      <c r="F44" s="60">
        <v>41498394000</v>
      </c>
      <c r="G44" s="82"/>
      <c r="H44" s="82"/>
      <c r="I44" s="82"/>
      <c r="J44" s="82"/>
      <c r="K44" s="123"/>
      <c r="L44" s="82"/>
      <c r="M44" s="82"/>
      <c r="N44" s="82"/>
      <c r="O44" s="82"/>
      <c r="P44" s="82"/>
      <c r="Q44" s="82"/>
      <c r="R44" s="82"/>
    </row>
    <row r="45" spans="1:20" s="12" customFormat="1">
      <c r="A45" s="118">
        <v>1849</v>
      </c>
      <c r="B45" s="141">
        <v>44097</v>
      </c>
      <c r="C45" s="137">
        <v>2020</v>
      </c>
      <c r="D45" s="17" t="s">
        <v>4</v>
      </c>
      <c r="E45" s="109">
        <v>0</v>
      </c>
      <c r="F45" s="60">
        <v>37000000000</v>
      </c>
      <c r="G45" s="82"/>
      <c r="H45" s="82"/>
      <c r="I45" s="82"/>
      <c r="J45" s="82"/>
      <c r="K45" s="123"/>
      <c r="L45" s="82"/>
      <c r="M45" s="82"/>
      <c r="N45" s="82"/>
      <c r="O45" s="82"/>
      <c r="P45" s="82"/>
      <c r="Q45" s="82"/>
      <c r="R45" s="82"/>
    </row>
    <row r="46" spans="1:20">
      <c r="A46" s="57">
        <v>1904</v>
      </c>
      <c r="B46" s="141">
        <v>44109</v>
      </c>
      <c r="C46" s="137">
        <v>2020</v>
      </c>
      <c r="D46" s="17" t="s">
        <v>4</v>
      </c>
      <c r="E46" s="109">
        <v>0</v>
      </c>
      <c r="F46" s="60">
        <v>260556837820</v>
      </c>
      <c r="H46" s="82"/>
      <c r="I46" s="82"/>
      <c r="J46" s="82"/>
      <c r="L46" s="82"/>
      <c r="M46" s="82"/>
      <c r="N46" s="82"/>
      <c r="O46" s="82"/>
      <c r="P46" s="82"/>
      <c r="Q46" s="82"/>
      <c r="R46" s="82"/>
    </row>
    <row r="47" spans="1:20">
      <c r="A47" s="57">
        <v>1905</v>
      </c>
      <c r="B47" s="141">
        <v>44109</v>
      </c>
      <c r="C47" s="137">
        <v>2020</v>
      </c>
      <c r="D47" s="17" t="s">
        <v>4</v>
      </c>
      <c r="E47" s="109">
        <v>0</v>
      </c>
      <c r="F47" s="60">
        <v>534400000000</v>
      </c>
      <c r="H47" s="82"/>
      <c r="I47" s="82"/>
      <c r="J47" s="82"/>
      <c r="K47" s="82"/>
      <c r="L47" s="82"/>
      <c r="M47" s="82"/>
      <c r="N47" s="82"/>
      <c r="O47" s="82"/>
      <c r="P47" s="82"/>
      <c r="Q47" s="82"/>
      <c r="R47" s="82"/>
      <c r="S47" s="82"/>
      <c r="T47" s="82"/>
    </row>
    <row r="48" spans="1:20">
      <c r="A48" s="57">
        <v>1931</v>
      </c>
      <c r="B48" s="141">
        <v>44113</v>
      </c>
      <c r="C48" s="137">
        <v>2020</v>
      </c>
      <c r="D48" s="17" t="s">
        <v>4</v>
      </c>
      <c r="E48" s="109">
        <v>0</v>
      </c>
      <c r="F48" s="60">
        <v>427425975650</v>
      </c>
      <c r="H48" s="82"/>
      <c r="I48" s="82"/>
      <c r="J48" s="82"/>
      <c r="K48" s="82"/>
      <c r="L48" s="82"/>
      <c r="M48" s="82"/>
      <c r="N48" s="82"/>
      <c r="O48" s="82"/>
      <c r="P48" s="82"/>
      <c r="Q48" s="82"/>
      <c r="R48" s="82"/>
      <c r="S48" s="82"/>
      <c r="T48" s="82"/>
    </row>
    <row r="49" spans="1:20">
      <c r="A49" s="118">
        <v>2022</v>
      </c>
      <c r="B49" s="141">
        <v>44126</v>
      </c>
      <c r="C49" s="137">
        <v>2020</v>
      </c>
      <c r="D49" s="17" t="s">
        <v>4</v>
      </c>
      <c r="E49" s="109">
        <v>0</v>
      </c>
      <c r="F49" s="60">
        <v>226388000000</v>
      </c>
      <c r="H49" s="82"/>
      <c r="I49" s="82"/>
      <c r="J49" s="82"/>
      <c r="K49" s="82"/>
      <c r="L49" s="82"/>
      <c r="M49" s="82"/>
      <c r="N49" s="82"/>
      <c r="O49" s="82"/>
      <c r="P49" s="82"/>
      <c r="Q49" s="82"/>
      <c r="R49" s="82"/>
      <c r="S49" s="82"/>
      <c r="T49" s="82"/>
    </row>
    <row r="50" spans="1:20">
      <c r="A50" s="118">
        <v>2051</v>
      </c>
      <c r="B50" s="141">
        <v>44132</v>
      </c>
      <c r="C50" s="137">
        <v>2020</v>
      </c>
      <c r="D50" s="17" t="s">
        <v>4</v>
      </c>
      <c r="E50" s="109">
        <v>0</v>
      </c>
      <c r="F50" s="60">
        <v>476161981248</v>
      </c>
      <c r="H50" s="82"/>
      <c r="I50" s="82"/>
      <c r="J50" s="82"/>
      <c r="K50" s="82"/>
      <c r="L50" s="82"/>
      <c r="M50" s="82"/>
      <c r="N50" s="82"/>
      <c r="O50" s="82"/>
      <c r="P50" s="82"/>
      <c r="Q50" s="82"/>
      <c r="R50" s="82"/>
      <c r="S50" s="82"/>
      <c r="T50" s="82"/>
    </row>
    <row r="51" spans="1:20">
      <c r="A51" s="118">
        <v>2076</v>
      </c>
      <c r="B51" s="141">
        <v>44134</v>
      </c>
      <c r="C51" s="137">
        <v>2020</v>
      </c>
      <c r="D51" s="17" t="s">
        <v>4</v>
      </c>
      <c r="E51" s="109">
        <v>0</v>
      </c>
      <c r="F51" s="60">
        <v>43702000000</v>
      </c>
      <c r="H51" s="82"/>
      <c r="I51" s="82"/>
      <c r="J51" s="82"/>
      <c r="K51" s="82"/>
      <c r="L51" s="82"/>
      <c r="M51" s="82"/>
      <c r="N51" s="82"/>
      <c r="O51" s="82"/>
      <c r="P51" s="82"/>
      <c r="Q51" s="82"/>
      <c r="R51" s="82"/>
      <c r="S51" s="82"/>
      <c r="T51" s="82"/>
    </row>
    <row r="52" spans="1:20">
      <c r="A52" s="118">
        <v>2122</v>
      </c>
      <c r="B52" s="141">
        <v>44144</v>
      </c>
      <c r="C52" s="137">
        <v>2020</v>
      </c>
      <c r="D52" s="17" t="s">
        <v>4</v>
      </c>
      <c r="E52" s="109">
        <v>0</v>
      </c>
      <c r="F52" s="60">
        <v>30000000000</v>
      </c>
      <c r="H52" s="82"/>
      <c r="I52" s="82"/>
      <c r="J52" s="82"/>
      <c r="K52" s="82"/>
      <c r="L52" s="82"/>
      <c r="M52" s="82"/>
      <c r="N52" s="82"/>
      <c r="O52" s="82"/>
      <c r="P52" s="82"/>
      <c r="Q52" s="82"/>
      <c r="R52" s="82"/>
      <c r="S52" s="82"/>
      <c r="T52" s="82"/>
    </row>
    <row r="53" spans="1:20">
      <c r="A53" s="118">
        <v>2123</v>
      </c>
      <c r="B53" s="141">
        <v>44144</v>
      </c>
      <c r="C53" s="137">
        <v>2020</v>
      </c>
      <c r="D53" s="17" t="s">
        <v>4</v>
      </c>
      <c r="E53" s="109">
        <v>0</v>
      </c>
      <c r="F53" s="60">
        <v>26877000000</v>
      </c>
      <c r="H53" s="82"/>
      <c r="I53" s="82"/>
      <c r="J53" s="82"/>
      <c r="K53" s="82"/>
      <c r="L53" s="82"/>
      <c r="M53" s="82"/>
      <c r="N53" s="82"/>
      <c r="O53" s="82"/>
      <c r="P53" s="82"/>
      <c r="Q53" s="82"/>
      <c r="R53" s="82"/>
      <c r="S53" s="82"/>
      <c r="T53" s="82"/>
    </row>
    <row r="54" spans="1:20">
      <c r="A54" s="118">
        <v>2148</v>
      </c>
      <c r="B54" s="141">
        <v>44147</v>
      </c>
      <c r="C54" s="137">
        <v>2020</v>
      </c>
      <c r="D54" s="17" t="s">
        <v>4</v>
      </c>
      <c r="E54" s="109">
        <v>0</v>
      </c>
      <c r="F54" s="60">
        <v>513416581736</v>
      </c>
      <c r="H54" s="82"/>
      <c r="I54" s="82"/>
      <c r="J54" s="82"/>
      <c r="K54" s="82"/>
      <c r="L54" s="82"/>
      <c r="M54" s="82"/>
      <c r="N54" s="82"/>
      <c r="O54" s="82"/>
      <c r="P54" s="82"/>
      <c r="Q54" s="82"/>
      <c r="R54" s="82"/>
      <c r="S54" s="82"/>
      <c r="T54" s="82"/>
    </row>
    <row r="55" spans="1:20">
      <c r="A55" s="57">
        <v>2185</v>
      </c>
      <c r="B55" s="141">
        <v>44153</v>
      </c>
      <c r="C55" s="137">
        <v>2020</v>
      </c>
      <c r="D55" s="17" t="s">
        <v>4</v>
      </c>
      <c r="E55" s="109">
        <v>0</v>
      </c>
      <c r="F55" s="60">
        <v>5225000000</v>
      </c>
      <c r="H55" s="82"/>
      <c r="I55" s="82"/>
      <c r="J55" s="82"/>
      <c r="K55" s="82"/>
      <c r="L55" s="82"/>
      <c r="M55" s="82"/>
      <c r="N55" s="82"/>
      <c r="O55" s="82"/>
      <c r="P55" s="82"/>
      <c r="Q55" s="82"/>
      <c r="R55" s="82"/>
      <c r="S55" s="82"/>
      <c r="T55" s="82"/>
    </row>
    <row r="56" spans="1:20">
      <c r="A56" s="118">
        <v>2327</v>
      </c>
      <c r="B56" s="141">
        <v>44160</v>
      </c>
      <c r="C56" s="137">
        <v>2020</v>
      </c>
      <c r="D56" s="17" t="s">
        <v>4</v>
      </c>
      <c r="E56" s="109">
        <v>0</v>
      </c>
      <c r="F56" s="60">
        <v>437188800000</v>
      </c>
      <c r="H56" s="82"/>
      <c r="I56" s="82"/>
      <c r="J56" s="82"/>
      <c r="K56" s="82"/>
      <c r="L56" s="82"/>
      <c r="M56" s="82"/>
      <c r="N56" s="82"/>
      <c r="O56" s="82"/>
      <c r="P56" s="82"/>
      <c r="Q56" s="82"/>
      <c r="R56" s="82"/>
      <c r="S56" s="82"/>
      <c r="T56" s="82"/>
    </row>
    <row r="57" spans="1:20">
      <c r="A57" s="118">
        <v>2365</v>
      </c>
      <c r="B57" s="141">
        <v>44166</v>
      </c>
      <c r="C57" s="137">
        <v>2020</v>
      </c>
      <c r="D57" s="17" t="s">
        <v>4</v>
      </c>
      <c r="E57" s="109">
        <v>0</v>
      </c>
      <c r="F57" s="60">
        <v>307575792800</v>
      </c>
      <c r="H57" s="82"/>
      <c r="I57" s="82"/>
      <c r="J57" s="82"/>
      <c r="K57" s="82"/>
      <c r="L57" s="82"/>
      <c r="M57" s="82"/>
      <c r="N57" s="82"/>
      <c r="O57" s="82"/>
      <c r="P57" s="82"/>
      <c r="Q57" s="82"/>
      <c r="R57" s="82"/>
      <c r="S57" s="82"/>
      <c r="T57" s="82"/>
    </row>
    <row r="58" spans="1:20">
      <c r="A58" s="118">
        <v>2403</v>
      </c>
      <c r="B58" s="141">
        <v>44172</v>
      </c>
      <c r="C58" s="137">
        <v>2020</v>
      </c>
      <c r="D58" s="17" t="s">
        <v>4</v>
      </c>
      <c r="E58" s="109">
        <v>0</v>
      </c>
      <c r="F58" s="60">
        <v>307570000000</v>
      </c>
      <c r="H58" s="82"/>
      <c r="I58" s="82"/>
      <c r="J58" s="82"/>
      <c r="K58" s="82"/>
      <c r="L58" s="82"/>
      <c r="M58" s="82"/>
      <c r="N58" s="82"/>
      <c r="O58" s="82"/>
      <c r="P58" s="82"/>
      <c r="Q58" s="82"/>
      <c r="R58" s="82"/>
      <c r="S58" s="82"/>
      <c r="T58" s="82"/>
    </row>
    <row r="59" spans="1:20">
      <c r="A59" s="118">
        <v>2461</v>
      </c>
      <c r="B59" s="141">
        <v>44180</v>
      </c>
      <c r="C59" s="137">
        <v>2020</v>
      </c>
      <c r="D59" s="17" t="s">
        <v>4</v>
      </c>
      <c r="E59" s="109">
        <v>0</v>
      </c>
      <c r="F59" s="60">
        <v>281766288000</v>
      </c>
      <c r="H59" s="82"/>
      <c r="I59" s="82"/>
      <c r="J59" s="82"/>
      <c r="K59" s="82"/>
      <c r="L59" s="82"/>
      <c r="M59" s="82"/>
      <c r="N59" s="82"/>
      <c r="O59" s="82"/>
      <c r="P59" s="82"/>
      <c r="Q59" s="82"/>
      <c r="R59" s="82"/>
      <c r="S59" s="82"/>
      <c r="T59" s="82"/>
    </row>
    <row r="60" spans="1:20">
      <c r="A60" s="118">
        <v>2506</v>
      </c>
      <c r="B60" s="141">
        <v>44183</v>
      </c>
      <c r="C60" s="137">
        <v>2020</v>
      </c>
      <c r="D60" s="17" t="s">
        <v>4</v>
      </c>
      <c r="E60" s="109">
        <v>0</v>
      </c>
      <c r="F60" s="60">
        <v>66712012406</v>
      </c>
      <c r="H60" s="82"/>
      <c r="I60" s="82"/>
      <c r="J60" s="82"/>
      <c r="K60" s="82"/>
      <c r="L60" s="82"/>
      <c r="M60" s="82"/>
      <c r="N60" s="82"/>
      <c r="O60" s="82"/>
      <c r="P60" s="82"/>
      <c r="Q60" s="82"/>
      <c r="R60" s="82"/>
      <c r="S60" s="82"/>
      <c r="T60" s="82"/>
    </row>
    <row r="61" spans="1:20">
      <c r="A61" s="118">
        <v>2507</v>
      </c>
      <c r="B61" s="141">
        <v>44183</v>
      </c>
      <c r="C61" s="137">
        <v>2020</v>
      </c>
      <c r="D61" s="17" t="s">
        <v>4</v>
      </c>
      <c r="E61" s="109">
        <v>0</v>
      </c>
      <c r="F61" s="60">
        <v>742224304292</v>
      </c>
      <c r="H61" s="82"/>
      <c r="I61" s="82"/>
      <c r="J61" s="82"/>
      <c r="K61" s="82"/>
      <c r="L61" s="82"/>
      <c r="M61" s="82"/>
      <c r="N61" s="82"/>
      <c r="O61" s="82"/>
      <c r="P61" s="82"/>
      <c r="Q61" s="82"/>
      <c r="R61" s="82"/>
      <c r="S61" s="82"/>
      <c r="T61" s="82"/>
    </row>
    <row r="62" spans="1:20">
      <c r="A62" s="118">
        <v>209</v>
      </c>
      <c r="B62" s="141">
        <v>44223</v>
      </c>
      <c r="C62" s="137">
        <v>2021</v>
      </c>
      <c r="D62" s="17" t="s">
        <v>4</v>
      </c>
      <c r="E62" s="109">
        <v>0</v>
      </c>
      <c r="F62" s="60">
        <v>471429245000</v>
      </c>
      <c r="H62" s="82"/>
      <c r="I62" s="82"/>
      <c r="J62" s="82"/>
      <c r="K62" s="82"/>
      <c r="L62" s="82"/>
      <c r="M62" s="82"/>
      <c r="N62" s="82"/>
      <c r="O62" s="82"/>
      <c r="P62" s="82"/>
      <c r="Q62" s="82"/>
      <c r="R62" s="82"/>
      <c r="S62" s="82"/>
      <c r="T62" s="82"/>
    </row>
    <row r="63" spans="1:20">
      <c r="A63" s="118">
        <v>233</v>
      </c>
      <c r="B63" s="141">
        <v>44225</v>
      </c>
      <c r="C63" s="137">
        <v>2021</v>
      </c>
      <c r="D63" s="17" t="s">
        <v>4</v>
      </c>
      <c r="E63" s="109">
        <v>0</v>
      </c>
      <c r="F63" s="60">
        <v>1068694365388</v>
      </c>
      <c r="H63" s="82"/>
      <c r="I63" s="82"/>
      <c r="J63" s="82"/>
      <c r="K63" s="82"/>
      <c r="L63" s="82"/>
      <c r="M63" s="82"/>
      <c r="N63" s="82"/>
      <c r="O63" s="82"/>
      <c r="P63" s="82"/>
      <c r="Q63" s="82"/>
      <c r="R63" s="82"/>
      <c r="S63" s="82"/>
      <c r="T63" s="82"/>
    </row>
    <row r="64" spans="1:20">
      <c r="A64" s="57">
        <v>260</v>
      </c>
      <c r="B64" s="141">
        <v>44230</v>
      </c>
      <c r="C64" s="137">
        <v>2021</v>
      </c>
      <c r="D64" s="17" t="s">
        <v>4</v>
      </c>
      <c r="E64" s="109">
        <v>0</v>
      </c>
      <c r="F64" s="60">
        <v>165000000000</v>
      </c>
      <c r="H64" s="82"/>
      <c r="I64" s="82"/>
      <c r="J64" s="82"/>
      <c r="K64" s="82"/>
      <c r="L64" s="82"/>
      <c r="M64" s="82"/>
      <c r="N64" s="82"/>
      <c r="O64" s="82"/>
      <c r="P64" s="82"/>
      <c r="Q64" s="82"/>
      <c r="R64" s="82"/>
      <c r="S64" s="82"/>
      <c r="T64" s="82"/>
    </row>
    <row r="65" spans="1:20">
      <c r="A65" s="57">
        <v>338</v>
      </c>
      <c r="B65" s="141">
        <v>44239</v>
      </c>
      <c r="C65" s="137">
        <v>2021</v>
      </c>
      <c r="D65" s="17" t="s">
        <v>4</v>
      </c>
      <c r="E65" s="109">
        <v>0</v>
      </c>
      <c r="F65" s="60">
        <v>525000000</v>
      </c>
      <c r="H65" s="82"/>
      <c r="I65" s="82"/>
      <c r="J65" s="82"/>
      <c r="K65" s="82"/>
      <c r="L65" s="82"/>
      <c r="M65" s="82"/>
      <c r="N65" s="82"/>
      <c r="O65" s="82"/>
      <c r="P65" s="82"/>
      <c r="Q65" s="82"/>
      <c r="R65" s="82"/>
      <c r="S65" s="82"/>
      <c r="T65" s="82"/>
    </row>
    <row r="66" spans="1:20">
      <c r="A66" s="57">
        <v>339</v>
      </c>
      <c r="B66" s="141">
        <v>44239</v>
      </c>
      <c r="C66" s="137">
        <v>2021</v>
      </c>
      <c r="D66" s="17" t="s">
        <v>4</v>
      </c>
      <c r="E66" s="109">
        <v>0</v>
      </c>
      <c r="F66" s="60">
        <v>668925343074</v>
      </c>
      <c r="H66" s="82"/>
      <c r="I66" s="82"/>
      <c r="J66" s="82"/>
      <c r="K66" s="82"/>
      <c r="L66" s="82"/>
      <c r="M66" s="82"/>
      <c r="N66" s="82"/>
      <c r="O66" s="82"/>
      <c r="P66" s="82"/>
      <c r="Q66" s="82"/>
      <c r="R66" s="82"/>
      <c r="S66" s="82"/>
      <c r="T66" s="82"/>
    </row>
    <row r="67" spans="1:20">
      <c r="A67" s="57">
        <v>308</v>
      </c>
      <c r="B67" s="141">
        <v>44236</v>
      </c>
      <c r="C67" s="137">
        <v>2021</v>
      </c>
      <c r="D67" s="17" t="s">
        <v>4</v>
      </c>
      <c r="E67" s="109">
        <v>0</v>
      </c>
      <c r="F67" s="60">
        <v>2985799234200</v>
      </c>
      <c r="H67" s="82"/>
      <c r="I67" s="82"/>
      <c r="J67" s="82"/>
      <c r="K67" s="82"/>
      <c r="L67" s="82"/>
      <c r="M67" s="82"/>
      <c r="N67" s="82"/>
      <c r="O67" s="82"/>
      <c r="P67" s="82"/>
      <c r="Q67" s="82"/>
      <c r="R67" s="82"/>
      <c r="S67" s="82"/>
      <c r="T67" s="82"/>
    </row>
    <row r="68" spans="1:20">
      <c r="A68" s="57">
        <v>312</v>
      </c>
      <c r="B68" s="141">
        <v>44238</v>
      </c>
      <c r="C68" s="137">
        <v>2021</v>
      </c>
      <c r="D68" s="17" t="s">
        <v>4</v>
      </c>
      <c r="E68" s="109">
        <v>0</v>
      </c>
      <c r="F68" s="60">
        <v>182561792798</v>
      </c>
      <c r="H68" s="82"/>
      <c r="I68" s="82"/>
      <c r="J68" s="82"/>
      <c r="K68" s="82"/>
      <c r="L68" s="82"/>
      <c r="M68" s="82"/>
      <c r="N68" s="82"/>
      <c r="O68" s="82"/>
      <c r="P68" s="82"/>
      <c r="Q68" s="82"/>
      <c r="R68" s="82"/>
      <c r="S68" s="82"/>
      <c r="T68" s="82"/>
    </row>
    <row r="69" spans="1:20">
      <c r="A69" s="57">
        <v>313</v>
      </c>
      <c r="B69" s="141">
        <v>44238</v>
      </c>
      <c r="C69" s="137">
        <v>2021</v>
      </c>
      <c r="D69" s="17" t="s">
        <v>4</v>
      </c>
      <c r="E69" s="109">
        <v>0</v>
      </c>
      <c r="F69" s="60">
        <v>817715040000</v>
      </c>
      <c r="H69" s="82"/>
      <c r="I69" s="82"/>
      <c r="J69" s="82"/>
      <c r="K69" s="82"/>
      <c r="L69" s="82"/>
      <c r="M69" s="82"/>
      <c r="N69" s="82"/>
      <c r="O69" s="82"/>
      <c r="P69" s="82"/>
      <c r="Q69" s="82"/>
      <c r="R69" s="82"/>
      <c r="S69" s="82"/>
      <c r="T69" s="82"/>
    </row>
    <row r="70" spans="1:20">
      <c r="A70" s="57">
        <v>450</v>
      </c>
      <c r="B70" s="141">
        <v>44253</v>
      </c>
      <c r="C70" s="137">
        <v>2021</v>
      </c>
      <c r="D70" s="17" t="s">
        <v>4</v>
      </c>
      <c r="E70" s="109">
        <v>0</v>
      </c>
      <c r="F70" s="60">
        <v>9650171915</v>
      </c>
      <c r="H70" s="82"/>
      <c r="I70" s="82"/>
      <c r="J70" s="82"/>
      <c r="K70" s="82"/>
      <c r="L70" s="82"/>
      <c r="M70" s="82"/>
      <c r="N70" s="82"/>
      <c r="O70" s="82"/>
      <c r="P70" s="82"/>
      <c r="Q70" s="82"/>
      <c r="R70" s="82"/>
      <c r="S70" s="82"/>
      <c r="T70" s="82"/>
    </row>
    <row r="71" spans="1:20">
      <c r="A71" s="57">
        <v>635</v>
      </c>
      <c r="B71" s="141">
        <v>44278</v>
      </c>
      <c r="C71" s="137">
        <v>2021</v>
      </c>
      <c r="D71" s="17" t="s">
        <v>4</v>
      </c>
      <c r="E71" s="109">
        <v>0</v>
      </c>
      <c r="F71" s="60">
        <v>450525245000</v>
      </c>
      <c r="H71" s="82"/>
      <c r="I71" s="82"/>
      <c r="J71" s="82"/>
      <c r="K71" s="82"/>
      <c r="L71" s="82"/>
      <c r="M71" s="82"/>
      <c r="N71" s="82"/>
      <c r="O71" s="82"/>
      <c r="P71" s="82"/>
      <c r="Q71" s="82"/>
      <c r="R71" s="82"/>
      <c r="S71" s="82"/>
      <c r="T71" s="82"/>
    </row>
    <row r="72" spans="1:20">
      <c r="A72" s="57">
        <v>635</v>
      </c>
      <c r="B72" s="102">
        <v>44286</v>
      </c>
      <c r="C72" s="137">
        <v>2021</v>
      </c>
      <c r="D72" s="17" t="s">
        <v>4</v>
      </c>
      <c r="E72" s="109">
        <v>0</v>
      </c>
      <c r="F72" s="60">
        <v>7600000000</v>
      </c>
      <c r="H72" s="82"/>
      <c r="I72" s="82"/>
      <c r="J72" s="82"/>
      <c r="K72" s="82"/>
      <c r="L72" s="82"/>
      <c r="M72" s="82"/>
      <c r="N72" s="82"/>
      <c r="O72" s="82"/>
      <c r="P72" s="82"/>
      <c r="Q72" s="82"/>
      <c r="R72" s="82"/>
      <c r="S72" s="82"/>
      <c r="T72" s="82"/>
    </row>
    <row r="73" spans="1:20">
      <c r="A73" s="57">
        <v>903</v>
      </c>
      <c r="B73" s="102">
        <v>44314</v>
      </c>
      <c r="C73" s="137">
        <v>2021</v>
      </c>
      <c r="D73" s="17" t="s">
        <v>4</v>
      </c>
      <c r="E73" s="109">
        <v>0</v>
      </c>
      <c r="F73" s="60">
        <v>16495433600</v>
      </c>
      <c r="H73" s="82"/>
      <c r="I73" s="82"/>
      <c r="J73" s="82"/>
      <c r="K73" s="82"/>
      <c r="L73" s="82"/>
      <c r="M73" s="82"/>
      <c r="N73" s="82"/>
      <c r="O73" s="82"/>
      <c r="P73" s="82"/>
      <c r="Q73" s="82"/>
      <c r="R73" s="82"/>
      <c r="S73" s="82"/>
      <c r="T73" s="82"/>
    </row>
    <row r="74" spans="1:20">
      <c r="A74" s="57">
        <v>1164</v>
      </c>
      <c r="B74" s="102">
        <v>44348</v>
      </c>
      <c r="C74" s="137">
        <v>2021</v>
      </c>
      <c r="D74" s="17" t="s">
        <v>4</v>
      </c>
      <c r="E74" s="109">
        <v>0</v>
      </c>
      <c r="F74" s="60">
        <v>151713210000</v>
      </c>
      <c r="H74" s="82"/>
      <c r="I74" s="82"/>
      <c r="J74" s="82"/>
      <c r="K74" s="82"/>
      <c r="L74" s="82"/>
      <c r="M74" s="82"/>
      <c r="N74" s="82"/>
      <c r="O74" s="82"/>
      <c r="P74" s="82"/>
      <c r="Q74" s="82"/>
      <c r="R74" s="82"/>
      <c r="S74" s="82"/>
      <c r="T74" s="82"/>
    </row>
    <row r="75" spans="1:20">
      <c r="A75" s="57">
        <v>1231</v>
      </c>
      <c r="B75" s="102">
        <v>44356</v>
      </c>
      <c r="C75" s="137">
        <v>2021</v>
      </c>
      <c r="D75" s="17" t="s">
        <v>4</v>
      </c>
      <c r="E75" s="109">
        <v>0</v>
      </c>
      <c r="F75" s="60">
        <v>10000000000</v>
      </c>
      <c r="H75" s="82"/>
      <c r="I75" s="82"/>
      <c r="J75" s="82"/>
      <c r="K75" s="82"/>
      <c r="L75" s="82"/>
      <c r="M75" s="82"/>
      <c r="N75" s="82"/>
      <c r="O75" s="82"/>
      <c r="P75" s="82"/>
      <c r="Q75" s="82"/>
      <c r="R75" s="82"/>
      <c r="S75" s="82"/>
      <c r="T75" s="82"/>
    </row>
    <row r="76" spans="1:20">
      <c r="A76" s="57">
        <v>1418</v>
      </c>
      <c r="B76" s="102">
        <v>44370</v>
      </c>
      <c r="C76" s="137">
        <v>2021</v>
      </c>
      <c r="D76" s="17" t="s">
        <v>4</v>
      </c>
      <c r="E76" s="109">
        <v>0</v>
      </c>
      <c r="F76" s="60">
        <v>781180000000</v>
      </c>
      <c r="H76" s="82"/>
      <c r="I76" s="82"/>
      <c r="J76" s="82"/>
      <c r="K76" s="82"/>
      <c r="L76" s="82"/>
      <c r="M76" s="82"/>
      <c r="N76" s="82"/>
      <c r="O76" s="82"/>
      <c r="P76" s="82"/>
      <c r="Q76" s="82"/>
      <c r="R76" s="82"/>
      <c r="S76" s="82"/>
      <c r="T76" s="82"/>
    </row>
    <row r="77" spans="1:20">
      <c r="A77" s="57">
        <v>1556</v>
      </c>
      <c r="B77" s="102">
        <v>44384</v>
      </c>
      <c r="C77" s="137">
        <v>2021</v>
      </c>
      <c r="D77" s="17" t="s">
        <v>4</v>
      </c>
      <c r="E77" s="109">
        <v>0</v>
      </c>
      <c r="F77" s="60">
        <v>120213440000</v>
      </c>
      <c r="H77" s="82"/>
      <c r="I77" s="82"/>
      <c r="J77" s="82"/>
      <c r="K77" s="82"/>
      <c r="L77" s="82"/>
      <c r="M77" s="82"/>
      <c r="N77" s="82"/>
      <c r="O77" s="82"/>
      <c r="P77" s="82"/>
      <c r="Q77" s="82"/>
      <c r="R77" s="82"/>
      <c r="S77" s="82"/>
      <c r="T77" s="82"/>
    </row>
    <row r="78" spans="1:20" ht="15.75" thickBot="1">
      <c r="A78" s="57">
        <v>1576</v>
      </c>
      <c r="B78" s="56">
        <v>2021</v>
      </c>
      <c r="C78" s="102">
        <v>2021</v>
      </c>
      <c r="D78" s="17" t="s">
        <v>4</v>
      </c>
      <c r="E78" s="109">
        <v>0</v>
      </c>
      <c r="F78" s="60">
        <v>990808339552</v>
      </c>
      <c r="H78" s="82"/>
      <c r="I78" s="82"/>
      <c r="J78" s="82"/>
      <c r="K78" s="82"/>
      <c r="L78" s="82"/>
      <c r="M78" s="82"/>
      <c r="N78" s="82"/>
      <c r="O78" s="82"/>
      <c r="P78" s="82"/>
      <c r="Q78" s="82"/>
      <c r="R78" s="82"/>
      <c r="S78" s="82"/>
      <c r="T78" s="82"/>
    </row>
    <row r="79" spans="1:20" ht="15.75" thickBot="1">
      <c r="A79" s="166" t="s">
        <v>430</v>
      </c>
      <c r="B79" s="167"/>
      <c r="C79" s="167"/>
      <c r="D79" s="167"/>
      <c r="E79" s="46">
        <f>SUM(E3:E78)</f>
        <v>900950000000</v>
      </c>
      <c r="F79" s="46">
        <f>SUM(F3:F78)</f>
        <v>23781972437017</v>
      </c>
      <c r="H79" s="82"/>
      <c r="I79" s="82"/>
      <c r="J79" s="82"/>
      <c r="K79" s="82"/>
      <c r="L79" s="82"/>
      <c r="M79" s="82"/>
      <c r="N79" s="82"/>
      <c r="O79" s="82"/>
      <c r="P79" s="82"/>
      <c r="Q79" s="82"/>
      <c r="R79" s="82"/>
      <c r="S79" s="82"/>
      <c r="T79" s="82"/>
    </row>
    <row r="80" spans="1:20" ht="15.75" thickBot="1">
      <c r="A80" s="166" t="s">
        <v>218</v>
      </c>
      <c r="B80" s="167"/>
      <c r="C80" s="167"/>
      <c r="D80" s="167"/>
      <c r="E80" s="174">
        <f>E79+F79</f>
        <v>24682922437017</v>
      </c>
      <c r="F80" s="175"/>
      <c r="H80" s="82"/>
      <c r="I80" s="82"/>
      <c r="J80" s="82"/>
      <c r="K80" s="82"/>
      <c r="L80" s="82"/>
      <c r="M80" s="82"/>
      <c r="N80" s="82"/>
      <c r="O80" s="82"/>
      <c r="P80" s="82"/>
      <c r="Q80" s="82"/>
      <c r="R80" s="82"/>
      <c r="S80" s="82"/>
      <c r="T80" s="82"/>
    </row>
    <row r="81" spans="1:20">
      <c r="A81" s="82"/>
      <c r="B81" s="82"/>
      <c r="C81" s="82"/>
      <c r="D81" s="82"/>
      <c r="E81" s="82"/>
      <c r="F81" s="82"/>
      <c r="H81" s="82"/>
      <c r="I81" s="82"/>
      <c r="J81" s="82"/>
      <c r="K81" s="82"/>
      <c r="L81" s="82"/>
      <c r="M81" s="82"/>
      <c r="N81" s="82"/>
      <c r="O81" s="82"/>
      <c r="P81" s="82"/>
      <c r="Q81" s="82"/>
      <c r="R81" s="82"/>
      <c r="S81" s="82"/>
      <c r="T81" s="82"/>
    </row>
    <row r="82" spans="1:20">
      <c r="A82" s="82"/>
      <c r="B82" s="82"/>
      <c r="C82" s="82"/>
      <c r="D82" s="82"/>
      <c r="E82" s="82"/>
      <c r="F82" s="82"/>
      <c r="H82" s="82"/>
      <c r="I82" s="82"/>
      <c r="J82" s="82"/>
      <c r="K82" s="82"/>
      <c r="L82" s="82"/>
      <c r="M82" s="82"/>
      <c r="N82" s="82"/>
      <c r="O82" s="82"/>
      <c r="P82" s="82"/>
      <c r="Q82" s="82"/>
      <c r="R82" s="82"/>
      <c r="S82" s="82"/>
      <c r="T82" s="82"/>
    </row>
    <row r="83" spans="1:20">
      <c r="A83" s="82"/>
      <c r="B83" s="82"/>
      <c r="C83" s="82"/>
      <c r="D83" s="82"/>
      <c r="E83" s="82"/>
      <c r="F83" s="82"/>
      <c r="H83" s="82"/>
      <c r="I83" s="82"/>
      <c r="J83" s="82"/>
      <c r="K83" s="82"/>
      <c r="L83" s="82"/>
      <c r="M83" s="82"/>
      <c r="N83" s="82"/>
      <c r="O83" s="82"/>
      <c r="P83" s="82"/>
      <c r="Q83" s="82"/>
      <c r="R83" s="82"/>
      <c r="S83" s="82"/>
      <c r="T83" s="82"/>
    </row>
    <row r="84" spans="1:20">
      <c r="A84" s="82"/>
      <c r="B84" s="82"/>
      <c r="C84" s="82"/>
      <c r="D84" s="82"/>
      <c r="E84" s="82"/>
      <c r="F84" s="82"/>
      <c r="H84" s="82"/>
      <c r="I84" s="82"/>
      <c r="J84" s="82"/>
      <c r="K84" s="82"/>
      <c r="L84" s="82"/>
      <c r="M84" s="82"/>
      <c r="N84" s="82"/>
      <c r="O84" s="82"/>
      <c r="P84" s="82"/>
      <c r="Q84" s="82"/>
      <c r="R84" s="82"/>
      <c r="S84" s="82"/>
      <c r="T84" s="82"/>
    </row>
    <row r="85" spans="1:20">
      <c r="A85" s="82"/>
      <c r="B85" s="82"/>
      <c r="C85" s="82"/>
      <c r="D85" s="82"/>
      <c r="E85" s="82"/>
      <c r="F85" s="82"/>
      <c r="H85" s="82"/>
      <c r="I85" s="82"/>
      <c r="J85" s="82"/>
      <c r="K85" s="82"/>
      <c r="L85" s="82"/>
      <c r="M85" s="82"/>
      <c r="N85" s="82"/>
      <c r="O85" s="82"/>
      <c r="P85" s="82"/>
      <c r="Q85" s="82"/>
      <c r="R85" s="82"/>
      <c r="S85" s="82"/>
      <c r="T85" s="82"/>
    </row>
    <row r="86" spans="1:20">
      <c r="A86" s="82"/>
      <c r="B86" s="82"/>
      <c r="C86" s="82"/>
      <c r="D86" s="82"/>
      <c r="E86" s="82"/>
      <c r="F86" s="82"/>
      <c r="H86" s="82"/>
      <c r="I86" s="82"/>
      <c r="J86" s="82"/>
      <c r="K86" s="82"/>
      <c r="L86" s="82"/>
      <c r="M86" s="82"/>
      <c r="N86" s="82"/>
      <c r="O86" s="82"/>
      <c r="P86" s="82"/>
      <c r="Q86" s="82"/>
      <c r="R86" s="82"/>
      <c r="S86" s="82"/>
      <c r="T86" s="82"/>
    </row>
    <row r="87" spans="1:20">
      <c r="A87" s="82"/>
      <c r="B87" s="82"/>
      <c r="C87" s="82"/>
      <c r="D87" s="82"/>
      <c r="E87" s="82"/>
      <c r="F87" s="82"/>
      <c r="H87" s="82"/>
      <c r="I87" s="82"/>
      <c r="J87" s="82"/>
      <c r="K87" s="82"/>
      <c r="L87" s="82"/>
      <c r="M87" s="82"/>
      <c r="N87" s="82"/>
      <c r="O87" s="82"/>
      <c r="P87" s="82"/>
      <c r="Q87" s="82"/>
      <c r="R87" s="82"/>
      <c r="S87" s="82"/>
      <c r="T87" s="82"/>
    </row>
    <row r="88" spans="1:20">
      <c r="A88" s="82"/>
      <c r="B88" s="82"/>
      <c r="C88" s="82"/>
      <c r="D88" s="82"/>
      <c r="E88" s="82"/>
      <c r="F88" s="82"/>
      <c r="H88" s="82"/>
      <c r="I88" s="82"/>
      <c r="J88" s="82"/>
      <c r="K88" s="82"/>
      <c r="L88" s="82"/>
      <c r="M88" s="82"/>
      <c r="N88" s="82"/>
      <c r="O88" s="82"/>
      <c r="P88" s="82"/>
      <c r="Q88" s="82"/>
      <c r="R88" s="82"/>
      <c r="S88" s="82"/>
      <c r="T88" s="82"/>
    </row>
    <row r="89" spans="1:20">
      <c r="A89" s="82"/>
      <c r="B89" s="82"/>
      <c r="C89" s="82"/>
      <c r="D89" s="82"/>
      <c r="E89" s="82"/>
      <c r="F89" s="82"/>
      <c r="H89" s="82"/>
      <c r="I89" s="82"/>
      <c r="J89" s="82"/>
      <c r="K89" s="82"/>
      <c r="L89" s="82"/>
      <c r="M89" s="82"/>
      <c r="N89" s="82"/>
      <c r="O89" s="82"/>
      <c r="P89" s="82"/>
      <c r="Q89" s="82"/>
      <c r="R89" s="82"/>
      <c r="S89" s="82"/>
      <c r="T89" s="82"/>
    </row>
    <row r="90" spans="1:20">
      <c r="A90" s="82"/>
      <c r="B90" s="82"/>
      <c r="C90" s="82"/>
      <c r="D90" s="82"/>
      <c r="E90" s="82"/>
      <c r="F90" s="82"/>
      <c r="H90" s="82"/>
      <c r="I90" s="82"/>
      <c r="J90" s="82"/>
      <c r="K90" s="82"/>
      <c r="L90" s="82"/>
      <c r="M90" s="82"/>
      <c r="N90" s="82"/>
      <c r="O90" s="82"/>
      <c r="P90" s="82"/>
      <c r="Q90" s="82"/>
      <c r="R90" s="82"/>
      <c r="S90" s="82"/>
      <c r="T90" s="82"/>
    </row>
    <row r="91" spans="1:20">
      <c r="A91" s="82"/>
      <c r="B91" s="82"/>
      <c r="C91" s="82"/>
      <c r="D91" s="82"/>
      <c r="E91" s="82"/>
      <c r="F91" s="82"/>
      <c r="H91" s="82"/>
      <c r="I91" s="82"/>
      <c r="J91" s="82"/>
      <c r="K91" s="82"/>
      <c r="L91" s="82"/>
      <c r="M91" s="82"/>
      <c r="N91" s="82"/>
      <c r="O91" s="82"/>
      <c r="P91" s="82"/>
      <c r="Q91" s="82"/>
      <c r="R91" s="82"/>
      <c r="S91" s="82"/>
      <c r="T91" s="82"/>
    </row>
    <row r="92" spans="1:20">
      <c r="A92" s="82"/>
      <c r="B92" s="82"/>
      <c r="C92" s="82"/>
      <c r="D92" s="82"/>
      <c r="E92" s="82"/>
      <c r="F92" s="82"/>
      <c r="H92" s="82"/>
      <c r="I92" s="82"/>
      <c r="J92" s="82"/>
      <c r="K92" s="82"/>
      <c r="L92" s="82"/>
      <c r="M92" s="82"/>
      <c r="N92" s="82"/>
      <c r="O92" s="82"/>
      <c r="P92" s="82"/>
      <c r="Q92" s="82"/>
      <c r="R92" s="82"/>
      <c r="S92" s="82"/>
      <c r="T92" s="82"/>
    </row>
    <row r="93" spans="1:20">
      <c r="A93" s="82"/>
      <c r="B93" s="82"/>
      <c r="C93" s="82"/>
      <c r="D93" s="82"/>
      <c r="E93" s="82"/>
      <c r="F93" s="82"/>
      <c r="H93" s="82"/>
      <c r="I93" s="82"/>
      <c r="J93" s="82"/>
      <c r="K93" s="82"/>
      <c r="L93" s="82"/>
      <c r="M93" s="82"/>
      <c r="N93" s="82"/>
      <c r="O93" s="82"/>
      <c r="P93" s="82"/>
      <c r="Q93" s="82"/>
      <c r="R93" s="82"/>
      <c r="S93" s="82"/>
      <c r="T93" s="82"/>
    </row>
    <row r="94" spans="1:20">
      <c r="A94" s="82"/>
      <c r="B94" s="82"/>
      <c r="C94" s="82"/>
      <c r="D94" s="82"/>
      <c r="E94" s="82"/>
      <c r="F94" s="82"/>
      <c r="H94" s="82"/>
      <c r="I94" s="82"/>
      <c r="J94" s="82"/>
      <c r="K94" s="82"/>
      <c r="L94" s="82"/>
      <c r="M94" s="82"/>
      <c r="N94" s="82"/>
      <c r="O94" s="82"/>
      <c r="P94" s="82"/>
      <c r="Q94" s="82"/>
      <c r="R94" s="82"/>
      <c r="S94" s="82"/>
      <c r="T94" s="82"/>
    </row>
    <row r="95" spans="1:20">
      <c r="A95" s="82"/>
      <c r="B95" s="82"/>
      <c r="C95" s="82"/>
      <c r="D95" s="82"/>
      <c r="E95" s="82"/>
      <c r="F95" s="82"/>
      <c r="H95" s="82"/>
      <c r="I95" s="82"/>
      <c r="J95" s="82"/>
      <c r="K95" s="82"/>
      <c r="L95" s="82"/>
      <c r="M95" s="82"/>
      <c r="N95" s="82"/>
      <c r="O95" s="82"/>
      <c r="P95" s="82"/>
      <c r="Q95" s="82"/>
      <c r="R95" s="82"/>
      <c r="S95" s="82"/>
      <c r="T95" s="82"/>
    </row>
    <row r="96" spans="1:20">
      <c r="A96" s="82"/>
      <c r="B96" s="82"/>
      <c r="C96" s="82"/>
      <c r="D96" s="82"/>
      <c r="E96" s="82"/>
      <c r="F96" s="82"/>
      <c r="H96" s="82"/>
      <c r="I96" s="82"/>
      <c r="J96" s="82"/>
      <c r="K96" s="82"/>
      <c r="L96" s="82"/>
      <c r="M96" s="82"/>
      <c r="N96" s="82"/>
      <c r="O96" s="82"/>
      <c r="P96" s="82"/>
      <c r="Q96" s="82"/>
      <c r="R96" s="82"/>
      <c r="S96" s="82"/>
      <c r="T96" s="82"/>
    </row>
    <row r="97" spans="1:20">
      <c r="A97" s="82"/>
      <c r="B97" s="82"/>
      <c r="C97" s="82"/>
      <c r="D97" s="82"/>
      <c r="E97" s="82"/>
      <c r="F97" s="82"/>
      <c r="H97" s="82"/>
      <c r="I97" s="82"/>
      <c r="J97" s="82"/>
      <c r="K97" s="82"/>
      <c r="L97" s="82"/>
      <c r="M97" s="82"/>
      <c r="N97" s="82"/>
      <c r="O97" s="82"/>
      <c r="P97" s="82"/>
      <c r="Q97" s="82"/>
      <c r="R97" s="82"/>
      <c r="S97" s="82"/>
      <c r="T97" s="82"/>
    </row>
    <row r="98" spans="1:20">
      <c r="A98" s="82"/>
      <c r="B98" s="82"/>
      <c r="C98" s="82"/>
      <c r="D98" s="82"/>
      <c r="E98" s="82"/>
      <c r="F98" s="82"/>
      <c r="H98" s="82"/>
      <c r="I98" s="82"/>
      <c r="J98" s="82"/>
      <c r="K98" s="82"/>
      <c r="L98" s="82"/>
      <c r="M98" s="82"/>
      <c r="N98" s="82"/>
      <c r="O98" s="82"/>
      <c r="P98" s="82"/>
      <c r="Q98" s="82"/>
      <c r="R98" s="82"/>
      <c r="S98" s="82"/>
      <c r="T98" s="82"/>
    </row>
    <row r="99" spans="1:20">
      <c r="A99" s="82"/>
      <c r="B99" s="82"/>
      <c r="C99" s="82"/>
      <c r="D99" s="82"/>
      <c r="E99" s="82"/>
      <c r="F99" s="82"/>
      <c r="H99" s="82"/>
      <c r="I99" s="82"/>
      <c r="J99" s="82"/>
      <c r="K99" s="82"/>
      <c r="L99" s="82"/>
      <c r="M99" s="82"/>
      <c r="N99" s="82"/>
      <c r="O99" s="82"/>
      <c r="P99" s="82"/>
      <c r="Q99" s="82"/>
      <c r="R99" s="82"/>
      <c r="S99" s="82"/>
      <c r="T99" s="82"/>
    </row>
    <row r="100" spans="1:20">
      <c r="A100" s="82"/>
      <c r="B100" s="82"/>
      <c r="C100" s="82"/>
      <c r="D100" s="82"/>
      <c r="E100" s="82"/>
      <c r="F100" s="82"/>
      <c r="H100" s="82"/>
      <c r="I100" s="82"/>
      <c r="J100" s="82"/>
      <c r="K100" s="82"/>
      <c r="L100" s="82"/>
      <c r="M100" s="82"/>
      <c r="N100" s="82"/>
      <c r="O100" s="82"/>
      <c r="P100" s="82"/>
      <c r="Q100" s="82"/>
      <c r="R100" s="82"/>
      <c r="S100" s="82"/>
      <c r="T100" s="82"/>
    </row>
    <row r="101" spans="1:20">
      <c r="A101" s="82"/>
      <c r="B101" s="82"/>
      <c r="C101" s="82"/>
      <c r="D101" s="82"/>
      <c r="E101" s="82"/>
      <c r="F101" s="82"/>
      <c r="H101" s="82"/>
      <c r="I101" s="82"/>
      <c r="J101" s="82"/>
      <c r="K101" s="82"/>
      <c r="L101" s="82"/>
      <c r="M101" s="82"/>
      <c r="N101" s="82"/>
      <c r="O101" s="82"/>
      <c r="P101" s="82"/>
      <c r="Q101" s="82"/>
      <c r="R101" s="82"/>
      <c r="S101" s="82"/>
      <c r="T101" s="82"/>
    </row>
    <row r="102" spans="1:20">
      <c r="A102" s="82"/>
      <c r="B102" s="82"/>
      <c r="C102" s="82"/>
      <c r="D102" s="82"/>
      <c r="E102" s="82"/>
      <c r="F102" s="82"/>
      <c r="H102" s="82"/>
      <c r="I102" s="82"/>
      <c r="J102" s="82"/>
      <c r="K102" s="82"/>
      <c r="L102" s="82"/>
      <c r="M102" s="82"/>
      <c r="N102" s="82"/>
      <c r="O102" s="82"/>
      <c r="P102" s="82"/>
      <c r="Q102" s="82"/>
      <c r="R102" s="82"/>
      <c r="S102" s="82"/>
      <c r="T102" s="82"/>
    </row>
    <row r="103" spans="1:20">
      <c r="A103" s="82"/>
      <c r="B103" s="82"/>
      <c r="C103" s="82"/>
      <c r="D103" s="82"/>
      <c r="E103" s="82"/>
      <c r="F103" s="82"/>
      <c r="H103" s="82"/>
      <c r="I103" s="82"/>
      <c r="J103" s="82"/>
      <c r="K103" s="82"/>
      <c r="L103" s="82"/>
      <c r="M103" s="82"/>
      <c r="N103" s="82"/>
      <c r="O103" s="82"/>
      <c r="P103" s="82"/>
      <c r="Q103" s="82"/>
      <c r="R103" s="82"/>
      <c r="S103" s="82"/>
      <c r="T103" s="82"/>
    </row>
    <row r="104" spans="1:20">
      <c r="A104" s="82"/>
      <c r="B104" s="82"/>
      <c r="C104" s="82"/>
      <c r="D104" s="82"/>
      <c r="E104" s="82"/>
      <c r="F104" s="82"/>
      <c r="H104" s="82"/>
      <c r="I104" s="82"/>
      <c r="J104" s="82"/>
      <c r="K104" s="82"/>
      <c r="L104" s="82"/>
      <c r="M104" s="82"/>
      <c r="N104" s="82"/>
      <c r="O104" s="82"/>
      <c r="P104" s="82"/>
      <c r="Q104" s="82"/>
      <c r="R104" s="82"/>
      <c r="S104" s="82"/>
      <c r="T104" s="82"/>
    </row>
    <row r="105" spans="1:20">
      <c r="A105" s="82"/>
      <c r="B105" s="82"/>
      <c r="C105" s="82"/>
      <c r="D105" s="82"/>
      <c r="E105" s="82"/>
      <c r="F105" s="82"/>
      <c r="H105" s="82"/>
      <c r="I105" s="82"/>
      <c r="J105" s="82"/>
      <c r="K105" s="82"/>
      <c r="L105" s="82"/>
      <c r="M105" s="82"/>
      <c r="N105" s="82"/>
      <c r="O105" s="82"/>
      <c r="P105" s="82"/>
      <c r="Q105" s="82"/>
      <c r="R105" s="82"/>
      <c r="S105" s="82"/>
      <c r="T105" s="82"/>
    </row>
    <row r="106" spans="1:20">
      <c r="A106" s="82"/>
      <c r="B106" s="82"/>
      <c r="C106" s="82"/>
      <c r="D106" s="82"/>
      <c r="E106" s="82"/>
      <c r="F106" s="82"/>
      <c r="H106" s="82"/>
      <c r="I106" s="82"/>
      <c r="J106" s="82"/>
      <c r="K106" s="82"/>
      <c r="L106" s="82"/>
      <c r="M106" s="82"/>
      <c r="N106" s="82"/>
      <c r="O106" s="82"/>
      <c r="P106" s="82"/>
      <c r="Q106" s="82"/>
      <c r="R106" s="82"/>
      <c r="S106" s="82"/>
      <c r="T106" s="82"/>
    </row>
    <row r="107" spans="1:20">
      <c r="A107" s="82"/>
      <c r="B107" s="82"/>
      <c r="C107" s="82"/>
      <c r="D107" s="82"/>
      <c r="E107" s="82"/>
      <c r="F107" s="82"/>
      <c r="H107" s="82"/>
      <c r="I107" s="82"/>
      <c r="J107" s="82"/>
      <c r="K107" s="82"/>
      <c r="L107" s="82"/>
      <c r="M107" s="82"/>
      <c r="N107" s="82"/>
      <c r="O107" s="82"/>
      <c r="P107" s="82"/>
      <c r="Q107" s="82"/>
      <c r="R107" s="82"/>
      <c r="S107" s="82"/>
      <c r="T107" s="82"/>
    </row>
    <row r="108" spans="1:20">
      <c r="A108" s="82"/>
      <c r="B108" s="82"/>
      <c r="C108" s="82"/>
      <c r="D108" s="82"/>
      <c r="E108" s="82"/>
      <c r="F108" s="82"/>
      <c r="H108" s="82"/>
      <c r="I108" s="82"/>
      <c r="J108" s="82"/>
      <c r="K108" s="82"/>
      <c r="L108" s="82"/>
      <c r="M108" s="82"/>
      <c r="N108" s="82"/>
      <c r="O108" s="82"/>
      <c r="P108" s="82"/>
      <c r="Q108" s="82"/>
      <c r="R108" s="82"/>
      <c r="S108" s="82"/>
      <c r="T108" s="82"/>
    </row>
    <row r="109" spans="1:20">
      <c r="A109" s="82"/>
      <c r="B109" s="82"/>
      <c r="C109" s="82"/>
      <c r="D109" s="82"/>
      <c r="E109" s="82"/>
      <c r="F109" s="82"/>
      <c r="H109" s="82"/>
      <c r="I109" s="82"/>
      <c r="J109" s="82"/>
      <c r="K109" s="82"/>
      <c r="L109" s="82"/>
      <c r="M109" s="82"/>
      <c r="N109" s="82"/>
      <c r="O109" s="82"/>
      <c r="P109" s="82"/>
      <c r="Q109" s="82"/>
      <c r="R109" s="82"/>
      <c r="S109" s="82"/>
      <c r="T109" s="82"/>
    </row>
    <row r="110" spans="1:20">
      <c r="A110" s="82"/>
      <c r="B110" s="82"/>
      <c r="C110" s="82"/>
      <c r="D110" s="82"/>
      <c r="E110" s="82"/>
      <c r="F110" s="82"/>
      <c r="H110" s="82"/>
      <c r="I110" s="82"/>
      <c r="J110" s="82"/>
      <c r="K110" s="82"/>
      <c r="L110" s="82"/>
      <c r="M110" s="82"/>
      <c r="N110" s="82"/>
      <c r="O110" s="82"/>
      <c r="P110" s="82"/>
      <c r="Q110" s="82"/>
      <c r="R110" s="82"/>
      <c r="S110" s="82"/>
      <c r="T110" s="82"/>
    </row>
    <row r="111" spans="1:20">
      <c r="A111" s="82"/>
      <c r="B111" s="82"/>
      <c r="C111" s="82"/>
      <c r="D111" s="82"/>
      <c r="E111" s="82"/>
      <c r="F111" s="82"/>
      <c r="H111" s="82"/>
      <c r="I111" s="82"/>
      <c r="J111" s="82"/>
      <c r="K111" s="82"/>
      <c r="L111" s="82"/>
      <c r="M111" s="82"/>
      <c r="N111" s="82"/>
      <c r="O111" s="82"/>
      <c r="P111" s="82"/>
      <c r="Q111" s="82"/>
      <c r="R111" s="82"/>
      <c r="S111" s="82"/>
      <c r="T111" s="82"/>
    </row>
    <row r="112" spans="1:20">
      <c r="A112" s="82"/>
      <c r="B112" s="82"/>
      <c r="C112" s="82"/>
      <c r="D112" s="82"/>
      <c r="E112" s="82"/>
      <c r="F112" s="82"/>
      <c r="H112" s="82"/>
      <c r="I112" s="82"/>
      <c r="J112" s="82"/>
      <c r="K112" s="82"/>
      <c r="L112" s="82"/>
      <c r="M112" s="82"/>
      <c r="N112" s="82"/>
      <c r="O112" s="82"/>
      <c r="P112" s="82"/>
      <c r="Q112" s="82"/>
      <c r="R112" s="82"/>
      <c r="S112" s="82"/>
      <c r="T112" s="82"/>
    </row>
    <row r="113" spans="1:20">
      <c r="A113" s="82"/>
      <c r="B113" s="82"/>
      <c r="C113" s="82"/>
      <c r="D113" s="82"/>
      <c r="E113" s="82"/>
      <c r="F113" s="82"/>
      <c r="H113" s="82"/>
      <c r="I113" s="82"/>
      <c r="J113" s="82"/>
      <c r="K113" s="82"/>
      <c r="L113" s="82"/>
      <c r="M113" s="82"/>
      <c r="N113" s="82"/>
      <c r="O113" s="82"/>
      <c r="P113" s="82"/>
      <c r="Q113" s="82"/>
      <c r="R113" s="82"/>
      <c r="S113" s="82"/>
      <c r="T113" s="82"/>
    </row>
    <row r="114" spans="1:20">
      <c r="A114" s="82"/>
      <c r="B114" s="82"/>
      <c r="C114" s="82"/>
      <c r="D114" s="82"/>
      <c r="E114" s="82"/>
      <c r="F114" s="82"/>
      <c r="H114" s="82"/>
      <c r="I114" s="82"/>
      <c r="J114" s="82"/>
      <c r="K114" s="82"/>
      <c r="L114" s="82"/>
      <c r="M114" s="82"/>
      <c r="N114" s="82"/>
      <c r="O114" s="82"/>
      <c r="P114" s="82"/>
      <c r="Q114" s="82"/>
      <c r="R114" s="82"/>
      <c r="S114" s="82"/>
      <c r="T114" s="82"/>
    </row>
    <row r="115" spans="1:20">
      <c r="A115" s="82"/>
      <c r="B115" s="82"/>
      <c r="C115" s="82"/>
      <c r="D115" s="82"/>
      <c r="E115" s="82"/>
      <c r="F115" s="82"/>
      <c r="H115" s="82"/>
      <c r="I115" s="82"/>
      <c r="J115" s="82"/>
      <c r="K115" s="82"/>
      <c r="L115" s="82"/>
      <c r="M115" s="82"/>
      <c r="N115" s="82"/>
      <c r="O115" s="82"/>
      <c r="P115" s="82"/>
      <c r="Q115" s="82"/>
      <c r="R115" s="82"/>
      <c r="S115" s="82"/>
      <c r="T115" s="82"/>
    </row>
    <row r="116" spans="1:20">
      <c r="A116" s="82"/>
      <c r="B116" s="82"/>
      <c r="C116" s="82"/>
      <c r="D116" s="82"/>
      <c r="E116" s="82"/>
      <c r="F116" s="82"/>
      <c r="H116" s="82"/>
      <c r="I116" s="82"/>
      <c r="J116" s="82"/>
      <c r="K116" s="82"/>
      <c r="L116" s="82"/>
      <c r="M116" s="82"/>
      <c r="N116" s="82"/>
      <c r="O116" s="82"/>
      <c r="P116" s="82"/>
      <c r="Q116" s="82"/>
      <c r="R116" s="82"/>
      <c r="S116" s="82"/>
      <c r="T116" s="82"/>
    </row>
    <row r="117" spans="1:20">
      <c r="A117" s="82"/>
      <c r="B117" s="82"/>
      <c r="C117" s="82"/>
      <c r="D117" s="82"/>
      <c r="E117" s="82"/>
      <c r="F117" s="82"/>
      <c r="H117" s="82"/>
      <c r="I117" s="82"/>
      <c r="J117" s="82"/>
      <c r="K117" s="82"/>
      <c r="L117" s="82"/>
      <c r="M117" s="82"/>
      <c r="N117" s="82"/>
      <c r="O117" s="82"/>
      <c r="P117" s="82"/>
      <c r="Q117" s="82"/>
      <c r="R117" s="82"/>
      <c r="S117" s="82"/>
      <c r="T117" s="82"/>
    </row>
    <row r="118" spans="1:20">
      <c r="A118" s="82"/>
      <c r="B118" s="82"/>
      <c r="C118" s="82"/>
      <c r="D118" s="82"/>
      <c r="E118" s="82"/>
      <c r="F118" s="82"/>
      <c r="H118" s="82"/>
      <c r="I118" s="82"/>
      <c r="J118" s="82"/>
      <c r="K118" s="82"/>
      <c r="L118" s="82"/>
      <c r="M118" s="82"/>
      <c r="N118" s="82"/>
      <c r="O118" s="82"/>
      <c r="P118" s="82"/>
      <c r="Q118" s="82"/>
      <c r="R118" s="82"/>
      <c r="S118" s="82"/>
      <c r="T118" s="82"/>
    </row>
    <row r="119" spans="1:20">
      <c r="A119" s="82"/>
      <c r="B119" s="82"/>
      <c r="C119" s="82"/>
      <c r="D119" s="82"/>
      <c r="E119" s="82"/>
      <c r="F119" s="82"/>
      <c r="H119" s="82"/>
      <c r="I119" s="82"/>
      <c r="J119" s="82"/>
      <c r="K119" s="82"/>
    </row>
    <row r="120" spans="1:20">
      <c r="A120" s="82"/>
      <c r="B120" s="82"/>
      <c r="C120" s="82"/>
      <c r="D120" s="82"/>
      <c r="E120" s="82"/>
      <c r="F120" s="82"/>
      <c r="H120" s="82"/>
      <c r="I120" s="82"/>
      <c r="J120" s="82"/>
      <c r="K120" s="82"/>
    </row>
    <row r="121" spans="1:20">
      <c r="A121" s="82"/>
      <c r="B121" s="82"/>
      <c r="C121" s="82"/>
      <c r="D121" s="82"/>
      <c r="E121" s="82"/>
      <c r="F121" s="82"/>
    </row>
    <row r="122" spans="1:20">
      <c r="A122" s="82"/>
      <c r="B122" s="82"/>
      <c r="C122" s="82"/>
      <c r="D122" s="82"/>
      <c r="E122" s="82"/>
      <c r="F122" s="82"/>
    </row>
    <row r="123" spans="1:20">
      <c r="A123" s="82"/>
      <c r="B123" s="82"/>
      <c r="C123" s="82"/>
      <c r="D123" s="82"/>
      <c r="E123" s="82"/>
      <c r="F123" s="82"/>
    </row>
    <row r="124" spans="1:20">
      <c r="A124" s="82"/>
      <c r="B124" s="82"/>
      <c r="C124" s="82"/>
      <c r="D124" s="82"/>
      <c r="E124" s="82"/>
      <c r="F124" s="82"/>
    </row>
    <row r="125" spans="1:20">
      <c r="A125" s="82"/>
      <c r="B125" s="82"/>
      <c r="C125" s="82"/>
      <c r="D125" s="82"/>
      <c r="E125" s="82"/>
      <c r="F125" s="82"/>
    </row>
    <row r="126" spans="1:20">
      <c r="A126" s="82"/>
      <c r="B126" s="82"/>
      <c r="C126" s="82"/>
      <c r="D126" s="82"/>
      <c r="E126" s="82"/>
      <c r="F126" s="82"/>
    </row>
  </sheetData>
  <mergeCells count="6">
    <mergeCell ref="A79:D79"/>
    <mergeCell ref="A1:F1"/>
    <mergeCell ref="H1:J1"/>
    <mergeCell ref="H18:J18"/>
    <mergeCell ref="A80:D80"/>
    <mergeCell ref="E80:F8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C6299-844F-4CCF-A3BA-1C6274B5A0C9}">
  <dimension ref="A1:G953"/>
  <sheetViews>
    <sheetView zoomScale="85" zoomScaleNormal="85" workbookViewId="0">
      <pane ySplit="1" topLeftCell="A2" activePane="bottomLeft" state="frozen"/>
      <selection pane="bottomLeft"/>
    </sheetView>
  </sheetViews>
  <sheetFormatPr defaultRowHeight="15"/>
  <cols>
    <col min="1" max="1" width="32.7109375" bestFit="1" customWidth="1"/>
    <col min="2" max="2" width="15.85546875" bestFit="1" customWidth="1"/>
    <col min="3" max="3" width="62" bestFit="1" customWidth="1"/>
    <col min="4" max="4" width="21.7109375" style="103" bestFit="1" customWidth="1"/>
    <col min="5" max="5" width="20" style="103" bestFit="1" customWidth="1"/>
    <col min="6" max="6" width="11.85546875" style="61" customWidth="1"/>
    <col min="7" max="7" width="33.28515625" bestFit="1" customWidth="1"/>
    <col min="9" max="9" width="13.7109375" bestFit="1" customWidth="1"/>
  </cols>
  <sheetData>
    <row r="1" spans="1:7">
      <c r="A1" s="130" t="s">
        <v>286</v>
      </c>
      <c r="B1" s="131" t="s">
        <v>285</v>
      </c>
      <c r="C1" s="131" t="s">
        <v>219</v>
      </c>
      <c r="D1" s="132" t="s">
        <v>349</v>
      </c>
      <c r="E1" s="132" t="s">
        <v>279</v>
      </c>
      <c r="F1" s="147" t="s">
        <v>287</v>
      </c>
      <c r="G1" s="131" t="s">
        <v>281</v>
      </c>
    </row>
    <row r="2" spans="1:7">
      <c r="A2" s="124" t="s">
        <v>225</v>
      </c>
      <c r="B2" s="124">
        <v>15820</v>
      </c>
      <c r="C2" s="124" t="s">
        <v>269</v>
      </c>
      <c r="D2" s="103">
        <v>21762000</v>
      </c>
      <c r="E2" s="103">
        <v>21762000</v>
      </c>
      <c r="F2" s="61">
        <f>Table1[[#This Row],[Valor pagado]]/Table1[[#This Row],[Valor contrato]]</f>
        <v>1</v>
      </c>
      <c r="G2" s="124" t="s">
        <v>282</v>
      </c>
    </row>
    <row r="3" spans="1:7">
      <c r="A3" s="124" t="s">
        <v>350</v>
      </c>
      <c r="B3" s="124">
        <v>20720</v>
      </c>
      <c r="C3" s="124" t="s">
        <v>242</v>
      </c>
      <c r="D3" s="103">
        <v>19656000</v>
      </c>
      <c r="E3" s="103">
        <v>19656000</v>
      </c>
      <c r="F3" s="61">
        <f>Table1[[#This Row],[Valor pagado]]/Table1[[#This Row],[Valor contrato]]</f>
        <v>1</v>
      </c>
      <c r="G3" s="124" t="s">
        <v>282</v>
      </c>
    </row>
    <row r="4" spans="1:7">
      <c r="A4" s="124" t="s">
        <v>418</v>
      </c>
      <c r="B4" s="124">
        <v>35620</v>
      </c>
      <c r="C4" s="124" t="s">
        <v>230</v>
      </c>
      <c r="D4" s="103">
        <v>109560000</v>
      </c>
      <c r="E4" s="103">
        <v>109560000</v>
      </c>
      <c r="F4" s="61">
        <f>Table1[[#This Row],[Valor pagado]]/Table1[[#This Row],[Valor contrato]]</f>
        <v>1</v>
      </c>
      <c r="G4" s="124" t="s">
        <v>356</v>
      </c>
    </row>
    <row r="5" spans="1:7">
      <c r="A5" s="124" t="s">
        <v>240</v>
      </c>
      <c r="B5" s="124">
        <v>119120</v>
      </c>
      <c r="C5" s="124" t="s">
        <v>230</v>
      </c>
      <c r="D5" s="103">
        <v>11658000</v>
      </c>
      <c r="E5" s="103">
        <v>0</v>
      </c>
      <c r="F5" s="61">
        <f>Table1[[#This Row],[Valor pagado]]/Table1[[#This Row],[Valor contrato]]</f>
        <v>0</v>
      </c>
      <c r="G5" s="124" t="s">
        <v>283</v>
      </c>
    </row>
    <row r="6" spans="1:7">
      <c r="A6" s="124" t="s">
        <v>359</v>
      </c>
      <c r="B6" s="124">
        <v>24920</v>
      </c>
      <c r="C6" s="124" t="s">
        <v>244</v>
      </c>
      <c r="D6" s="103">
        <v>28037178000</v>
      </c>
      <c r="E6" s="103">
        <v>28037178000</v>
      </c>
      <c r="F6" s="61">
        <f>Table1[[#This Row],[Valor pagado]]/Table1[[#This Row],[Valor contrato]]</f>
        <v>1</v>
      </c>
      <c r="G6" s="124" t="s">
        <v>282</v>
      </c>
    </row>
    <row r="7" spans="1:7">
      <c r="A7" s="124" t="s">
        <v>222</v>
      </c>
      <c r="B7" s="124">
        <v>7820</v>
      </c>
      <c r="C7" s="124" t="s">
        <v>230</v>
      </c>
      <c r="D7" s="103">
        <v>45834318863</v>
      </c>
      <c r="E7" s="103">
        <v>45834318863</v>
      </c>
      <c r="F7" s="61">
        <f>Table1[[#This Row],[Valor pagado]]/Table1[[#This Row],[Valor contrato]]</f>
        <v>1</v>
      </c>
      <c r="G7" s="124" t="s">
        <v>282</v>
      </c>
    </row>
    <row r="8" spans="1:7">
      <c r="A8" s="124" t="s">
        <v>250</v>
      </c>
      <c r="B8" s="124">
        <v>91920</v>
      </c>
      <c r="C8" s="124" t="s">
        <v>253</v>
      </c>
      <c r="D8" s="103">
        <v>65440000</v>
      </c>
      <c r="E8" s="103">
        <v>65440000</v>
      </c>
      <c r="F8" s="61">
        <f>Table1[[#This Row],[Valor pagado]]/Table1[[#This Row],[Valor contrato]]</f>
        <v>1</v>
      </c>
      <c r="G8" s="124" t="s">
        <v>283</v>
      </c>
    </row>
    <row r="9" spans="1:7">
      <c r="A9" s="124" t="s">
        <v>414</v>
      </c>
      <c r="B9" s="124">
        <v>44620</v>
      </c>
      <c r="C9" s="124" t="s">
        <v>384</v>
      </c>
      <c r="D9" s="103">
        <v>176830000</v>
      </c>
      <c r="E9" s="103">
        <v>176830000</v>
      </c>
      <c r="F9" s="61">
        <f>Table1[[#This Row],[Valor pagado]]/Table1[[#This Row],[Valor contrato]]</f>
        <v>1</v>
      </c>
      <c r="G9" s="124" t="s">
        <v>282</v>
      </c>
    </row>
    <row r="10" spans="1:7">
      <c r="A10" s="124" t="s">
        <v>229</v>
      </c>
      <c r="B10" s="124">
        <v>12120</v>
      </c>
      <c r="C10" s="124" t="s">
        <v>226</v>
      </c>
      <c r="D10" s="103">
        <v>39018213000</v>
      </c>
      <c r="E10" s="103">
        <v>39018213000</v>
      </c>
      <c r="F10" s="61">
        <f>Table1[[#This Row],[Valor pagado]]/Table1[[#This Row],[Valor contrato]]</f>
        <v>1</v>
      </c>
      <c r="G10" s="124" t="s">
        <v>282</v>
      </c>
    </row>
    <row r="11" spans="1:7">
      <c r="A11" s="124" t="s">
        <v>359</v>
      </c>
      <c r="B11" s="124">
        <v>26220</v>
      </c>
      <c r="C11" s="124" t="s">
        <v>255</v>
      </c>
      <c r="D11" s="103">
        <v>10255167000</v>
      </c>
      <c r="E11" s="103">
        <v>10255167000</v>
      </c>
      <c r="F11" s="61">
        <f>Table1[[#This Row],[Valor pagado]]/Table1[[#This Row],[Valor contrato]]</f>
        <v>1</v>
      </c>
      <c r="G11" s="124" t="s">
        <v>282</v>
      </c>
    </row>
    <row r="12" spans="1:7">
      <c r="A12" s="124" t="s">
        <v>225</v>
      </c>
      <c r="B12" s="124">
        <v>16820</v>
      </c>
      <c r="C12" s="124" t="s">
        <v>385</v>
      </c>
      <c r="D12" s="103">
        <v>89154000</v>
      </c>
      <c r="E12" s="103">
        <v>89154000</v>
      </c>
      <c r="F12" s="61">
        <f>Table1[[#This Row],[Valor pagado]]/Table1[[#This Row],[Valor contrato]]</f>
        <v>1</v>
      </c>
      <c r="G12" s="124" t="s">
        <v>282</v>
      </c>
    </row>
    <row r="13" spans="1:7">
      <c r="A13" s="124" t="s">
        <v>263</v>
      </c>
      <c r="B13" s="124">
        <v>94920</v>
      </c>
      <c r="C13" s="124" t="s">
        <v>260</v>
      </c>
      <c r="D13" s="103">
        <v>243000</v>
      </c>
      <c r="E13" s="103">
        <v>0</v>
      </c>
      <c r="F13" s="61">
        <f>Table1[[#This Row],[Valor pagado]]/Table1[[#This Row],[Valor contrato]]</f>
        <v>0</v>
      </c>
      <c r="G13" s="124" t="s">
        <v>283</v>
      </c>
    </row>
    <row r="14" spans="1:7">
      <c r="A14" s="124" t="s">
        <v>412</v>
      </c>
      <c r="B14" s="124">
        <v>37420</v>
      </c>
      <c r="C14" s="124" t="s">
        <v>264</v>
      </c>
      <c r="D14" s="103">
        <v>1055584000</v>
      </c>
      <c r="E14" s="103">
        <v>1055584000</v>
      </c>
      <c r="F14" s="61">
        <f>Table1[[#This Row],[Valor pagado]]/Table1[[#This Row],[Valor contrato]]</f>
        <v>1</v>
      </c>
      <c r="G14" s="124" t="s">
        <v>282</v>
      </c>
    </row>
    <row r="15" spans="1:7">
      <c r="A15" s="124" t="s">
        <v>359</v>
      </c>
      <c r="B15" s="124">
        <v>26020</v>
      </c>
      <c r="C15" s="124" t="s">
        <v>261</v>
      </c>
      <c r="D15" s="103">
        <v>3426111000</v>
      </c>
      <c r="E15" s="103">
        <v>3426111000</v>
      </c>
      <c r="F15" s="61">
        <f>Table1[[#This Row],[Valor pagado]]/Table1[[#This Row],[Valor contrato]]</f>
        <v>1</v>
      </c>
      <c r="G15" s="124" t="s">
        <v>282</v>
      </c>
    </row>
    <row r="16" spans="1:7">
      <c r="A16" s="124" t="s">
        <v>222</v>
      </c>
      <c r="B16" s="124">
        <v>7320</v>
      </c>
      <c r="C16" s="124" t="s">
        <v>271</v>
      </c>
      <c r="D16" s="103">
        <v>188487000</v>
      </c>
      <c r="E16" s="103">
        <v>188487000</v>
      </c>
      <c r="F16" s="61">
        <f>Table1[[#This Row],[Valor pagado]]/Table1[[#This Row],[Valor contrato]]</f>
        <v>1</v>
      </c>
      <c r="G16" s="124" t="s">
        <v>282</v>
      </c>
    </row>
    <row r="17" spans="1:7">
      <c r="A17" s="124" t="s">
        <v>235</v>
      </c>
      <c r="B17" s="124">
        <v>4820</v>
      </c>
      <c r="C17" s="124" t="s">
        <v>221</v>
      </c>
      <c r="D17" s="103">
        <v>37781289000</v>
      </c>
      <c r="E17" s="103">
        <v>37781289000</v>
      </c>
      <c r="F17" s="61">
        <f>Table1[[#This Row],[Valor pagado]]/Table1[[#This Row],[Valor contrato]]</f>
        <v>1</v>
      </c>
      <c r="G17" s="124" t="s">
        <v>282</v>
      </c>
    </row>
    <row r="18" spans="1:7">
      <c r="A18" s="124" t="s">
        <v>418</v>
      </c>
      <c r="B18" s="124">
        <v>36920</v>
      </c>
      <c r="C18" s="124" t="s">
        <v>267</v>
      </c>
      <c r="D18" s="103">
        <v>2860000</v>
      </c>
      <c r="E18" s="103">
        <v>2860000</v>
      </c>
      <c r="F18" s="61">
        <f>Table1[[#This Row],[Valor pagado]]/Table1[[#This Row],[Valor contrato]]</f>
        <v>1</v>
      </c>
      <c r="G18" s="124" t="s">
        <v>356</v>
      </c>
    </row>
    <row r="19" spans="1:7">
      <c r="A19" s="124" t="s">
        <v>254</v>
      </c>
      <c r="B19" s="124">
        <v>128620</v>
      </c>
      <c r="C19" s="124" t="s">
        <v>252</v>
      </c>
      <c r="D19" s="103">
        <v>8204960000</v>
      </c>
      <c r="E19" s="103">
        <v>0</v>
      </c>
      <c r="F19" s="61">
        <f>Table1[[#This Row],[Valor pagado]]/Table1[[#This Row],[Valor contrato]]</f>
        <v>0</v>
      </c>
      <c r="G19" s="124" t="s">
        <v>283</v>
      </c>
    </row>
    <row r="20" spans="1:7">
      <c r="A20" s="124" t="s">
        <v>240</v>
      </c>
      <c r="B20" s="124">
        <v>117920</v>
      </c>
      <c r="C20" s="124" t="s">
        <v>244</v>
      </c>
      <c r="D20" s="103">
        <v>10724000</v>
      </c>
      <c r="E20" s="103">
        <v>0</v>
      </c>
      <c r="F20" s="61">
        <f>Table1[[#This Row],[Valor pagado]]/Table1[[#This Row],[Valor contrato]]</f>
        <v>0</v>
      </c>
      <c r="G20" s="124" t="s">
        <v>283</v>
      </c>
    </row>
    <row r="21" spans="1:7">
      <c r="A21" s="124" t="s">
        <v>317</v>
      </c>
      <c r="B21" s="124">
        <v>17620</v>
      </c>
      <c r="C21" s="124" t="s">
        <v>265</v>
      </c>
      <c r="D21" s="103">
        <v>15795000</v>
      </c>
      <c r="E21" s="103">
        <v>15795000</v>
      </c>
      <c r="F21" s="61">
        <f>Table1[[#This Row],[Valor pagado]]/Table1[[#This Row],[Valor contrato]]</f>
        <v>1</v>
      </c>
      <c r="G21" s="124" t="s">
        <v>282</v>
      </c>
    </row>
    <row r="22" spans="1:7">
      <c r="A22" s="124" t="s">
        <v>229</v>
      </c>
      <c r="B22" s="124">
        <v>14120</v>
      </c>
      <c r="C22" s="124" t="s">
        <v>275</v>
      </c>
      <c r="D22" s="103">
        <v>68445000</v>
      </c>
      <c r="E22" s="103">
        <v>68445000</v>
      </c>
      <c r="F22" s="61">
        <f>Table1[[#This Row],[Valor pagado]]/Table1[[#This Row],[Valor contrato]]</f>
        <v>1</v>
      </c>
      <c r="G22" s="124" t="s">
        <v>282</v>
      </c>
    </row>
    <row r="23" spans="1:7">
      <c r="A23" s="124" t="s">
        <v>418</v>
      </c>
      <c r="B23" s="124">
        <v>36120</v>
      </c>
      <c r="C23" s="124" t="s">
        <v>227</v>
      </c>
      <c r="D23" s="103">
        <v>256960000</v>
      </c>
      <c r="E23" s="103">
        <v>256960000</v>
      </c>
      <c r="F23" s="61">
        <f>Table1[[#This Row],[Valor pagado]]/Table1[[#This Row],[Valor contrato]]</f>
        <v>1</v>
      </c>
      <c r="G23" s="124" t="s">
        <v>356</v>
      </c>
    </row>
    <row r="24" spans="1:7">
      <c r="A24" s="124" t="s">
        <v>225</v>
      </c>
      <c r="B24" s="124">
        <v>15220</v>
      </c>
      <c r="C24" s="124" t="s">
        <v>265</v>
      </c>
      <c r="D24" s="103">
        <v>49842000</v>
      </c>
      <c r="E24" s="103">
        <v>49842000</v>
      </c>
      <c r="F24" s="61">
        <f>Table1[[#This Row],[Valor pagado]]/Table1[[#This Row],[Valor contrato]]</f>
        <v>1</v>
      </c>
      <c r="G24" s="124" t="s">
        <v>282</v>
      </c>
    </row>
    <row r="25" spans="1:7">
      <c r="A25" s="124" t="s">
        <v>413</v>
      </c>
      <c r="B25" s="124">
        <v>42420</v>
      </c>
      <c r="C25" s="124" t="s">
        <v>274</v>
      </c>
      <c r="D25" s="103">
        <v>239415000</v>
      </c>
      <c r="E25" s="103">
        <v>239415000</v>
      </c>
      <c r="F25" s="61">
        <f>Table1[[#This Row],[Valor pagado]]/Table1[[#This Row],[Valor contrato]]</f>
        <v>1</v>
      </c>
      <c r="G25" s="124" t="s">
        <v>282</v>
      </c>
    </row>
    <row r="26" spans="1:7">
      <c r="A26" s="124" t="s">
        <v>223</v>
      </c>
      <c r="B26" s="124">
        <v>124320</v>
      </c>
      <c r="C26" s="124" t="s">
        <v>271</v>
      </c>
      <c r="D26" s="103">
        <v>1063000</v>
      </c>
      <c r="E26" s="103">
        <v>0</v>
      </c>
      <c r="F26" s="61">
        <f>Table1[[#This Row],[Valor pagado]]/Table1[[#This Row],[Valor contrato]]</f>
        <v>0</v>
      </c>
      <c r="G26" s="124" t="s">
        <v>283</v>
      </c>
    </row>
    <row r="27" spans="1:7">
      <c r="A27" s="124" t="s">
        <v>263</v>
      </c>
      <c r="B27" s="124">
        <v>94820</v>
      </c>
      <c r="C27" s="124" t="s">
        <v>265</v>
      </c>
      <c r="D27" s="103">
        <v>1869000</v>
      </c>
      <c r="E27" s="103">
        <v>0</v>
      </c>
      <c r="F27" s="61">
        <f>Table1[[#This Row],[Valor pagado]]/Table1[[#This Row],[Valor contrato]]</f>
        <v>0</v>
      </c>
      <c r="G27" s="124" t="s">
        <v>283</v>
      </c>
    </row>
    <row r="28" spans="1:7">
      <c r="A28" s="124" t="s">
        <v>222</v>
      </c>
      <c r="B28" s="124">
        <v>6520</v>
      </c>
      <c r="C28" s="124" t="s">
        <v>227</v>
      </c>
      <c r="D28" s="103">
        <v>63301446000</v>
      </c>
      <c r="E28" s="103">
        <v>63301446000</v>
      </c>
      <c r="F28" s="61">
        <f>Table1[[#This Row],[Valor pagado]]/Table1[[#This Row],[Valor contrato]]</f>
        <v>1</v>
      </c>
      <c r="G28" s="124" t="s">
        <v>282</v>
      </c>
    </row>
    <row r="29" spans="1:7">
      <c r="A29" s="124" t="s">
        <v>223</v>
      </c>
      <c r="B29" s="124">
        <v>125820</v>
      </c>
      <c r="C29" s="124" t="s">
        <v>246</v>
      </c>
      <c r="D29" s="103">
        <v>1280000</v>
      </c>
      <c r="E29" s="103">
        <v>1280000</v>
      </c>
      <c r="F29" s="61">
        <f>Table1[[#This Row],[Valor pagado]]/Table1[[#This Row],[Valor contrato]]</f>
        <v>1</v>
      </c>
      <c r="G29" s="124" t="s">
        <v>283</v>
      </c>
    </row>
    <row r="30" spans="1:7">
      <c r="A30" s="124" t="s">
        <v>418</v>
      </c>
      <c r="B30" s="124">
        <v>36720</v>
      </c>
      <c r="C30" s="124" t="s">
        <v>385</v>
      </c>
      <c r="D30" s="103">
        <v>220000</v>
      </c>
      <c r="E30" s="103">
        <v>220000</v>
      </c>
      <c r="F30" s="61">
        <f>Table1[[#This Row],[Valor pagado]]/Table1[[#This Row],[Valor contrato]]</f>
        <v>1</v>
      </c>
      <c r="G30" s="124" t="s">
        <v>356</v>
      </c>
    </row>
    <row r="31" spans="1:7">
      <c r="A31" s="124" t="s">
        <v>236</v>
      </c>
      <c r="B31" s="124">
        <v>2820</v>
      </c>
      <c r="C31" s="124" t="s">
        <v>255</v>
      </c>
      <c r="D31" s="103">
        <v>245700000</v>
      </c>
      <c r="E31" s="103">
        <v>245700000</v>
      </c>
      <c r="F31" s="61">
        <f>Table1[[#This Row],[Valor pagado]]/Table1[[#This Row],[Valor contrato]]</f>
        <v>1</v>
      </c>
      <c r="G31" s="124" t="s">
        <v>282</v>
      </c>
    </row>
    <row r="32" spans="1:7">
      <c r="A32" s="124" t="s">
        <v>414</v>
      </c>
      <c r="B32" s="124">
        <v>44120</v>
      </c>
      <c r="C32" s="124" t="s">
        <v>266</v>
      </c>
      <c r="D32" s="103">
        <v>1684083000</v>
      </c>
      <c r="E32" s="103">
        <v>1684083000</v>
      </c>
      <c r="F32" s="61">
        <f>Table1[[#This Row],[Valor pagado]]/Table1[[#This Row],[Valor contrato]]</f>
        <v>1</v>
      </c>
      <c r="G32" s="124" t="s">
        <v>282</v>
      </c>
    </row>
    <row r="33" spans="1:7">
      <c r="A33" s="124" t="s">
        <v>383</v>
      </c>
      <c r="B33" s="124">
        <v>32620</v>
      </c>
      <c r="C33" s="124" t="s">
        <v>233</v>
      </c>
      <c r="D33" s="103">
        <v>1404000</v>
      </c>
      <c r="E33" s="103">
        <v>1404000</v>
      </c>
      <c r="F33" s="61">
        <f>Table1[[#This Row],[Valor pagado]]/Table1[[#This Row],[Valor contrato]]</f>
        <v>1</v>
      </c>
      <c r="G33" s="124" t="s">
        <v>282</v>
      </c>
    </row>
    <row r="34" spans="1:7">
      <c r="A34" s="124" t="s">
        <v>236</v>
      </c>
      <c r="B34" s="124">
        <v>2720</v>
      </c>
      <c r="C34" s="124" t="s">
        <v>259</v>
      </c>
      <c r="D34" s="103">
        <v>127062000</v>
      </c>
      <c r="E34" s="103">
        <v>127062000</v>
      </c>
      <c r="F34" s="61">
        <f>Table1[[#This Row],[Valor pagado]]/Table1[[#This Row],[Valor contrato]]</f>
        <v>1</v>
      </c>
      <c r="G34" s="124" t="s">
        <v>282</v>
      </c>
    </row>
    <row r="35" spans="1:7">
      <c r="A35" s="124" t="s">
        <v>228</v>
      </c>
      <c r="B35" s="124">
        <v>66520</v>
      </c>
      <c r="C35" s="124" t="s">
        <v>227</v>
      </c>
      <c r="D35" s="103">
        <v>36210608985</v>
      </c>
      <c r="E35" s="103">
        <v>36210608985</v>
      </c>
      <c r="F35" s="61">
        <f>Table1[[#This Row],[Valor pagado]]/Table1[[#This Row],[Valor contrato]]</f>
        <v>1</v>
      </c>
      <c r="G35" s="124" t="s">
        <v>283</v>
      </c>
    </row>
    <row r="36" spans="1:7">
      <c r="A36" s="124" t="s">
        <v>359</v>
      </c>
      <c r="B36" s="124">
        <v>25320</v>
      </c>
      <c r="C36" s="124" t="s">
        <v>246</v>
      </c>
      <c r="D36" s="103">
        <v>20039292000</v>
      </c>
      <c r="E36" s="103">
        <v>20039292000</v>
      </c>
      <c r="F36" s="61">
        <f>Table1[[#This Row],[Valor pagado]]/Table1[[#This Row],[Valor contrato]]</f>
        <v>1</v>
      </c>
      <c r="G36" s="124" t="s">
        <v>282</v>
      </c>
    </row>
    <row r="37" spans="1:7">
      <c r="A37" s="124" t="s">
        <v>250</v>
      </c>
      <c r="B37" s="124">
        <v>92620</v>
      </c>
      <c r="C37" s="124" t="s">
        <v>262</v>
      </c>
      <c r="D37" s="103">
        <v>2983000</v>
      </c>
      <c r="E37" s="103">
        <v>0</v>
      </c>
      <c r="F37" s="61">
        <f>Table1[[#This Row],[Valor pagado]]/Table1[[#This Row],[Valor contrato]]</f>
        <v>0</v>
      </c>
      <c r="G37" s="124" t="s">
        <v>283</v>
      </c>
    </row>
    <row r="38" spans="1:7">
      <c r="A38" s="124" t="s">
        <v>220</v>
      </c>
      <c r="B38" s="124">
        <v>10720</v>
      </c>
      <c r="C38" s="124" t="s">
        <v>275</v>
      </c>
      <c r="D38" s="103">
        <v>28782000</v>
      </c>
      <c r="E38" s="103">
        <v>28782000</v>
      </c>
      <c r="F38" s="61">
        <f>Table1[[#This Row],[Valor pagado]]/Table1[[#This Row],[Valor contrato]]</f>
        <v>1</v>
      </c>
      <c r="G38" s="124" t="s">
        <v>282</v>
      </c>
    </row>
    <row r="39" spans="1:7">
      <c r="A39" s="124" t="s">
        <v>418</v>
      </c>
      <c r="B39" s="124">
        <v>35520</v>
      </c>
      <c r="C39" s="124" t="s">
        <v>260</v>
      </c>
      <c r="D39" s="103">
        <v>4840000</v>
      </c>
      <c r="E39" s="103">
        <v>4840000</v>
      </c>
      <c r="F39" s="61">
        <f>Table1[[#This Row],[Valor pagado]]/Table1[[#This Row],[Valor contrato]]</f>
        <v>1</v>
      </c>
      <c r="G39" s="124" t="s">
        <v>356</v>
      </c>
    </row>
    <row r="40" spans="1:7">
      <c r="A40" s="124" t="s">
        <v>224</v>
      </c>
      <c r="B40" s="124">
        <v>100120</v>
      </c>
      <c r="C40" s="124" t="s">
        <v>265</v>
      </c>
      <c r="D40" s="103">
        <v>5404000</v>
      </c>
      <c r="E40" s="103">
        <v>0</v>
      </c>
      <c r="F40" s="61">
        <f>Table1[[#This Row],[Valor pagado]]/Table1[[#This Row],[Valor contrato]]</f>
        <v>0</v>
      </c>
      <c r="G40" s="124" t="s">
        <v>283</v>
      </c>
    </row>
    <row r="41" spans="1:7">
      <c r="A41" s="124" t="s">
        <v>382</v>
      </c>
      <c r="B41" s="124">
        <v>33920</v>
      </c>
      <c r="C41" s="124" t="s">
        <v>261</v>
      </c>
      <c r="D41" s="103">
        <v>48438000</v>
      </c>
      <c r="E41" s="103">
        <v>48438000</v>
      </c>
      <c r="F41" s="61">
        <f>Table1[[#This Row],[Valor pagado]]/Table1[[#This Row],[Valor contrato]]</f>
        <v>1</v>
      </c>
      <c r="G41" s="124" t="s">
        <v>282</v>
      </c>
    </row>
    <row r="42" spans="1:7">
      <c r="A42" s="124" t="s">
        <v>250</v>
      </c>
      <c r="B42" s="124">
        <v>91420</v>
      </c>
      <c r="C42" s="124" t="s">
        <v>231</v>
      </c>
      <c r="D42" s="103">
        <v>1098400000</v>
      </c>
      <c r="E42" s="103">
        <v>1098400000</v>
      </c>
      <c r="F42" s="61">
        <f>Table1[[#This Row],[Valor pagado]]/Table1[[#This Row],[Valor contrato]]</f>
        <v>1</v>
      </c>
      <c r="G42" s="124" t="s">
        <v>283</v>
      </c>
    </row>
    <row r="43" spans="1:7">
      <c r="A43" s="124" t="s">
        <v>263</v>
      </c>
      <c r="B43" s="124">
        <v>94320</v>
      </c>
      <c r="C43" s="124" t="s">
        <v>266</v>
      </c>
      <c r="D43" s="103">
        <v>41120000</v>
      </c>
      <c r="E43" s="103">
        <v>41120000</v>
      </c>
      <c r="F43" s="61">
        <f>Table1[[#This Row],[Valor pagado]]/Table1[[#This Row],[Valor contrato]]</f>
        <v>1</v>
      </c>
      <c r="G43" s="124" t="s">
        <v>283</v>
      </c>
    </row>
    <row r="44" spans="1:7">
      <c r="A44" s="124" t="s">
        <v>240</v>
      </c>
      <c r="B44" s="124">
        <v>114720</v>
      </c>
      <c r="C44" s="124" t="s">
        <v>242</v>
      </c>
      <c r="D44" s="103">
        <v>698880000</v>
      </c>
      <c r="E44" s="103">
        <v>698880000</v>
      </c>
      <c r="F44" s="61">
        <f>Table1[[#This Row],[Valor pagado]]/Table1[[#This Row],[Valor contrato]]</f>
        <v>1</v>
      </c>
      <c r="G44" s="124" t="s">
        <v>283</v>
      </c>
    </row>
    <row r="45" spans="1:7">
      <c r="A45" s="124" t="s">
        <v>353</v>
      </c>
      <c r="B45" s="124">
        <v>23820</v>
      </c>
      <c r="C45" s="124" t="s">
        <v>392</v>
      </c>
      <c r="D45" s="103">
        <v>8800000</v>
      </c>
      <c r="E45" s="103">
        <v>8800000</v>
      </c>
      <c r="F45" s="61">
        <f>Table1[[#This Row],[Valor pagado]]/Table1[[#This Row],[Valor contrato]]</f>
        <v>1</v>
      </c>
      <c r="G45" s="124" t="s">
        <v>356</v>
      </c>
    </row>
    <row r="46" spans="1:7">
      <c r="A46" s="124" t="s">
        <v>257</v>
      </c>
      <c r="B46" s="124">
        <v>1720</v>
      </c>
      <c r="C46" s="124" t="s">
        <v>246</v>
      </c>
      <c r="D46" s="103">
        <v>4553172000</v>
      </c>
      <c r="E46" s="103">
        <v>4553172000</v>
      </c>
      <c r="F46" s="61">
        <f>Table1[[#This Row],[Valor pagado]]/Table1[[#This Row],[Valor contrato]]</f>
        <v>1</v>
      </c>
      <c r="G46" s="124" t="s">
        <v>282</v>
      </c>
    </row>
    <row r="47" spans="1:7">
      <c r="A47" s="124" t="s">
        <v>382</v>
      </c>
      <c r="B47" s="124">
        <v>34720</v>
      </c>
      <c r="C47" s="124" t="s">
        <v>275</v>
      </c>
      <c r="D47" s="103">
        <v>1053000</v>
      </c>
      <c r="E47" s="103">
        <v>1053000</v>
      </c>
      <c r="F47" s="61">
        <f>Table1[[#This Row],[Valor pagado]]/Table1[[#This Row],[Valor contrato]]</f>
        <v>1</v>
      </c>
      <c r="G47" s="124" t="s">
        <v>282</v>
      </c>
    </row>
    <row r="48" spans="1:7">
      <c r="A48" s="124" t="s">
        <v>250</v>
      </c>
      <c r="B48" s="124">
        <v>91320</v>
      </c>
      <c r="C48" s="124" t="s">
        <v>242</v>
      </c>
      <c r="D48" s="103">
        <v>256800000</v>
      </c>
      <c r="E48" s="103">
        <v>256800000</v>
      </c>
      <c r="F48" s="61">
        <f>Table1[[#This Row],[Valor pagado]]/Table1[[#This Row],[Valor contrato]]</f>
        <v>1</v>
      </c>
      <c r="G48" s="124" t="s">
        <v>283</v>
      </c>
    </row>
    <row r="49" spans="1:7">
      <c r="A49" s="124" t="s">
        <v>317</v>
      </c>
      <c r="B49" s="124">
        <v>17320</v>
      </c>
      <c r="C49" s="124" t="s">
        <v>227</v>
      </c>
      <c r="D49" s="103">
        <v>670410000</v>
      </c>
      <c r="E49" s="103">
        <v>670410000</v>
      </c>
      <c r="F49" s="61">
        <f>Table1[[#This Row],[Valor pagado]]/Table1[[#This Row],[Valor contrato]]</f>
        <v>1</v>
      </c>
      <c r="G49" s="124" t="s">
        <v>282</v>
      </c>
    </row>
    <row r="50" spans="1:7">
      <c r="A50" s="124" t="s">
        <v>257</v>
      </c>
      <c r="B50" s="124">
        <v>920</v>
      </c>
      <c r="C50" s="124" t="s">
        <v>244</v>
      </c>
      <c r="D50" s="103">
        <v>2794803000</v>
      </c>
      <c r="E50" s="103">
        <v>2794803000</v>
      </c>
      <c r="F50" s="61">
        <f>Table1[[#This Row],[Valor pagado]]/Table1[[#This Row],[Valor contrato]]</f>
        <v>1</v>
      </c>
      <c r="G50" s="124" t="s">
        <v>282</v>
      </c>
    </row>
    <row r="51" spans="1:7">
      <c r="A51" s="124" t="s">
        <v>350</v>
      </c>
      <c r="B51" s="124">
        <v>19120</v>
      </c>
      <c r="C51" s="124" t="s">
        <v>255</v>
      </c>
      <c r="D51" s="103">
        <v>10726560000</v>
      </c>
      <c r="E51" s="103">
        <v>10726560000</v>
      </c>
      <c r="F51" s="61">
        <f>Table1[[#This Row],[Valor pagado]]/Table1[[#This Row],[Valor contrato]]</f>
        <v>1</v>
      </c>
      <c r="G51" s="124" t="s">
        <v>282</v>
      </c>
    </row>
    <row r="52" spans="1:7">
      <c r="A52" s="124" t="s">
        <v>359</v>
      </c>
      <c r="B52" s="124">
        <v>25220</v>
      </c>
      <c r="C52" s="124" t="s">
        <v>226</v>
      </c>
      <c r="D52" s="103">
        <v>89288082000</v>
      </c>
      <c r="E52" s="103">
        <v>89288082000</v>
      </c>
      <c r="F52" s="61">
        <f>Table1[[#This Row],[Valor pagado]]/Table1[[#This Row],[Valor contrato]]</f>
        <v>1</v>
      </c>
      <c r="G52" s="124" t="s">
        <v>282</v>
      </c>
    </row>
    <row r="53" spans="1:7">
      <c r="A53" s="124" t="s">
        <v>414</v>
      </c>
      <c r="B53" s="124">
        <v>43020</v>
      </c>
      <c r="C53" s="124" t="s">
        <v>242</v>
      </c>
      <c r="D53" s="103">
        <v>13867000</v>
      </c>
      <c r="E53" s="103">
        <v>13867000</v>
      </c>
      <c r="F53" s="61">
        <f>Table1[[#This Row],[Valor pagado]]/Table1[[#This Row],[Valor contrato]]</f>
        <v>1</v>
      </c>
      <c r="G53" s="124" t="s">
        <v>282</v>
      </c>
    </row>
    <row r="54" spans="1:7">
      <c r="A54" s="124" t="s">
        <v>249</v>
      </c>
      <c r="B54" s="124">
        <v>84120</v>
      </c>
      <c r="C54" s="124" t="s">
        <v>221</v>
      </c>
      <c r="D54" s="103">
        <v>9451200000</v>
      </c>
      <c r="E54" s="103">
        <v>9451200000</v>
      </c>
      <c r="F54" s="61">
        <f>Table1[[#This Row],[Valor pagado]]/Table1[[#This Row],[Valor contrato]]</f>
        <v>1</v>
      </c>
      <c r="G54" s="124" t="s">
        <v>283</v>
      </c>
    </row>
    <row r="55" spans="1:7">
      <c r="A55" s="124" t="s">
        <v>359</v>
      </c>
      <c r="B55" s="124">
        <v>25620</v>
      </c>
      <c r="C55" s="124" t="s">
        <v>265</v>
      </c>
      <c r="D55" s="103">
        <v>2466126000</v>
      </c>
      <c r="E55" s="103">
        <v>2466126000</v>
      </c>
      <c r="F55" s="61">
        <f>Table1[[#This Row],[Valor pagado]]/Table1[[#This Row],[Valor contrato]]</f>
        <v>1</v>
      </c>
      <c r="G55" s="124" t="s">
        <v>282</v>
      </c>
    </row>
    <row r="56" spans="1:7">
      <c r="A56" s="124" t="s">
        <v>353</v>
      </c>
      <c r="B56" s="124">
        <v>23920</v>
      </c>
      <c r="C56" s="124" t="s">
        <v>271</v>
      </c>
      <c r="D56" s="103">
        <v>88880000</v>
      </c>
      <c r="E56" s="103">
        <v>88880000</v>
      </c>
      <c r="F56" s="61">
        <f>Table1[[#This Row],[Valor pagado]]/Table1[[#This Row],[Valor contrato]]</f>
        <v>1</v>
      </c>
      <c r="G56" s="124" t="s">
        <v>356</v>
      </c>
    </row>
    <row r="57" spans="1:7">
      <c r="A57" s="124" t="s">
        <v>239</v>
      </c>
      <c r="B57" s="124">
        <v>103020</v>
      </c>
      <c r="C57" s="124" t="s">
        <v>244</v>
      </c>
      <c r="D57" s="103">
        <v>31838900</v>
      </c>
      <c r="E57" s="103">
        <v>0</v>
      </c>
      <c r="F57" s="61">
        <f>Table1[[#This Row],[Valor pagado]]/Table1[[#This Row],[Valor contrato]]</f>
        <v>0</v>
      </c>
      <c r="G57" s="124" t="s">
        <v>283</v>
      </c>
    </row>
    <row r="58" spans="1:7">
      <c r="A58" s="124" t="s">
        <v>350</v>
      </c>
      <c r="B58" s="124">
        <v>19820</v>
      </c>
      <c r="C58" s="124" t="s">
        <v>264</v>
      </c>
      <c r="D58" s="103">
        <v>1088451000</v>
      </c>
      <c r="E58" s="103">
        <v>1088451000</v>
      </c>
      <c r="F58" s="61">
        <f>Table1[[#This Row],[Valor pagado]]/Table1[[#This Row],[Valor contrato]]</f>
        <v>1</v>
      </c>
      <c r="G58" s="124" t="s">
        <v>282</v>
      </c>
    </row>
    <row r="59" spans="1:7">
      <c r="A59" s="124" t="s">
        <v>229</v>
      </c>
      <c r="B59" s="124">
        <v>13520</v>
      </c>
      <c r="C59" s="124" t="s">
        <v>246</v>
      </c>
      <c r="D59" s="103">
        <v>13849758000</v>
      </c>
      <c r="E59" s="103">
        <v>13849758000</v>
      </c>
      <c r="F59" s="61">
        <f>Table1[[#This Row],[Valor pagado]]/Table1[[#This Row],[Valor contrato]]</f>
        <v>1</v>
      </c>
      <c r="G59" s="124" t="s">
        <v>282</v>
      </c>
    </row>
    <row r="60" spans="1:7">
      <c r="A60" s="124" t="s">
        <v>362</v>
      </c>
      <c r="B60" s="124">
        <v>29520</v>
      </c>
      <c r="C60" s="124" t="s">
        <v>384</v>
      </c>
      <c r="D60" s="103">
        <v>440000</v>
      </c>
      <c r="E60" s="103">
        <v>440000</v>
      </c>
      <c r="F60" s="61">
        <f>Table1[[#This Row],[Valor pagado]]/Table1[[#This Row],[Valor contrato]]</f>
        <v>1</v>
      </c>
      <c r="G60" s="124" t="s">
        <v>356</v>
      </c>
    </row>
    <row r="61" spans="1:7">
      <c r="A61" s="124" t="s">
        <v>258</v>
      </c>
      <c r="B61" s="124">
        <v>90720</v>
      </c>
      <c r="C61" s="124" t="s">
        <v>242</v>
      </c>
      <c r="D61" s="103">
        <v>20525200</v>
      </c>
      <c r="E61" s="103">
        <v>0</v>
      </c>
      <c r="F61" s="61">
        <f>Table1[[#This Row],[Valor pagado]]/Table1[[#This Row],[Valor contrato]]</f>
        <v>0</v>
      </c>
      <c r="G61" s="124" t="s">
        <v>283</v>
      </c>
    </row>
    <row r="62" spans="1:7">
      <c r="A62" s="124" t="s">
        <v>251</v>
      </c>
      <c r="B62" s="124">
        <v>127820</v>
      </c>
      <c r="C62" s="124" t="s">
        <v>252</v>
      </c>
      <c r="D62" s="103">
        <v>14597280000</v>
      </c>
      <c r="E62" s="103">
        <v>0</v>
      </c>
      <c r="F62" s="61">
        <f>Table1[[#This Row],[Valor pagado]]/Table1[[#This Row],[Valor contrato]]</f>
        <v>0</v>
      </c>
      <c r="G62" s="124" t="s">
        <v>283</v>
      </c>
    </row>
    <row r="63" spans="1:7">
      <c r="A63" s="124" t="s">
        <v>415</v>
      </c>
      <c r="B63" s="124">
        <v>46320</v>
      </c>
      <c r="C63" s="124" t="s">
        <v>390</v>
      </c>
      <c r="D63" s="103">
        <v>50000000000</v>
      </c>
      <c r="E63" s="103">
        <v>0</v>
      </c>
      <c r="F63" s="61">
        <f>Table1[[#This Row],[Valor pagado]]/Table1[[#This Row],[Valor contrato]]</f>
        <v>0</v>
      </c>
      <c r="G63" s="124" t="s">
        <v>416</v>
      </c>
    </row>
    <row r="64" spans="1:7">
      <c r="A64" s="124" t="s">
        <v>365</v>
      </c>
      <c r="B64" s="124">
        <v>32120</v>
      </c>
      <c r="C64" s="124" t="s">
        <v>221</v>
      </c>
      <c r="D64" s="103">
        <v>1404000</v>
      </c>
      <c r="E64" s="103">
        <v>1404000</v>
      </c>
      <c r="F64" s="61">
        <f>Table1[[#This Row],[Valor pagado]]/Table1[[#This Row],[Valor contrato]]</f>
        <v>1</v>
      </c>
      <c r="G64" s="124" t="s">
        <v>282</v>
      </c>
    </row>
    <row r="65" spans="1:7">
      <c r="A65" s="124" t="s">
        <v>382</v>
      </c>
      <c r="B65" s="124">
        <v>32920</v>
      </c>
      <c r="C65" s="124" t="s">
        <v>244</v>
      </c>
      <c r="D65" s="103">
        <v>557739000</v>
      </c>
      <c r="E65" s="103">
        <v>557739000</v>
      </c>
      <c r="F65" s="61">
        <f>Table1[[#This Row],[Valor pagado]]/Table1[[#This Row],[Valor contrato]]</f>
        <v>1</v>
      </c>
      <c r="G65" s="124" t="s">
        <v>282</v>
      </c>
    </row>
    <row r="66" spans="1:7">
      <c r="A66" s="124" t="s">
        <v>223</v>
      </c>
      <c r="B66" s="124">
        <v>124620</v>
      </c>
      <c r="C66" s="124" t="s">
        <v>244</v>
      </c>
      <c r="D66" s="103">
        <v>45570000</v>
      </c>
      <c r="E66" s="103">
        <v>0</v>
      </c>
      <c r="F66" s="61">
        <f>Table1[[#This Row],[Valor pagado]]/Table1[[#This Row],[Valor contrato]]</f>
        <v>0</v>
      </c>
      <c r="G66" s="124" t="s">
        <v>283</v>
      </c>
    </row>
    <row r="67" spans="1:7">
      <c r="A67" s="124" t="s">
        <v>413</v>
      </c>
      <c r="B67" s="124">
        <v>41820</v>
      </c>
      <c r="C67" s="124" t="s">
        <v>385</v>
      </c>
      <c r="D67" s="103">
        <v>54767000</v>
      </c>
      <c r="E67" s="103">
        <v>54767000</v>
      </c>
      <c r="F67" s="61">
        <f>Table1[[#This Row],[Valor pagado]]/Table1[[#This Row],[Valor contrato]]</f>
        <v>1</v>
      </c>
      <c r="G67" s="124" t="s">
        <v>282</v>
      </c>
    </row>
    <row r="68" spans="1:7">
      <c r="A68" s="124" t="s">
        <v>223</v>
      </c>
      <c r="B68" s="124">
        <v>123020</v>
      </c>
      <c r="C68" s="124" t="s">
        <v>233</v>
      </c>
      <c r="D68" s="103">
        <v>9231840000</v>
      </c>
      <c r="E68" s="103">
        <v>9231840000</v>
      </c>
      <c r="F68" s="61">
        <f>Table1[[#This Row],[Valor pagado]]/Table1[[#This Row],[Valor contrato]]</f>
        <v>1</v>
      </c>
      <c r="G68" s="124" t="s">
        <v>283</v>
      </c>
    </row>
    <row r="69" spans="1:7">
      <c r="A69" s="124" t="s">
        <v>235</v>
      </c>
      <c r="B69" s="124">
        <v>5020</v>
      </c>
      <c r="C69" s="124" t="s">
        <v>244</v>
      </c>
      <c r="D69" s="103">
        <v>1863459000</v>
      </c>
      <c r="E69" s="103">
        <v>1863459000</v>
      </c>
      <c r="F69" s="61">
        <f>Table1[[#This Row],[Valor pagado]]/Table1[[#This Row],[Valor contrato]]</f>
        <v>1</v>
      </c>
      <c r="G69" s="124" t="s">
        <v>282</v>
      </c>
    </row>
    <row r="70" spans="1:7">
      <c r="A70" s="124" t="s">
        <v>222</v>
      </c>
      <c r="B70" s="124">
        <v>7920</v>
      </c>
      <c r="C70" s="124" t="s">
        <v>261</v>
      </c>
      <c r="D70" s="103">
        <v>4153032000</v>
      </c>
      <c r="E70" s="103">
        <v>4153032000</v>
      </c>
      <c r="F70" s="61">
        <f>Table1[[#This Row],[Valor pagado]]/Table1[[#This Row],[Valor contrato]]</f>
        <v>1</v>
      </c>
      <c r="G70" s="124" t="s">
        <v>282</v>
      </c>
    </row>
    <row r="71" spans="1:7">
      <c r="A71" s="124" t="s">
        <v>362</v>
      </c>
      <c r="B71" s="124">
        <v>28120</v>
      </c>
      <c r="C71" s="124" t="s">
        <v>230</v>
      </c>
      <c r="D71" s="103">
        <v>166980000</v>
      </c>
      <c r="E71" s="103">
        <v>166980000</v>
      </c>
      <c r="F71" s="61">
        <f>Table1[[#This Row],[Valor pagado]]/Table1[[#This Row],[Valor contrato]]</f>
        <v>1</v>
      </c>
      <c r="G71" s="124" t="s">
        <v>356</v>
      </c>
    </row>
    <row r="72" spans="1:7">
      <c r="A72" s="124" t="s">
        <v>251</v>
      </c>
      <c r="B72" s="124">
        <v>127620</v>
      </c>
      <c r="C72" s="124" t="s">
        <v>221</v>
      </c>
      <c r="D72" s="103">
        <v>1000500</v>
      </c>
      <c r="E72" s="103">
        <v>0</v>
      </c>
      <c r="F72" s="61">
        <f>Table1[[#This Row],[Valor pagado]]/Table1[[#This Row],[Valor contrato]]</f>
        <v>0</v>
      </c>
      <c r="G72" s="124" t="s">
        <v>283</v>
      </c>
    </row>
    <row r="73" spans="1:7">
      <c r="A73" s="124" t="s">
        <v>220</v>
      </c>
      <c r="B73" s="124">
        <v>11420</v>
      </c>
      <c r="C73" s="124" t="s">
        <v>392</v>
      </c>
      <c r="D73" s="103">
        <v>35802000</v>
      </c>
      <c r="E73" s="103">
        <v>35802000</v>
      </c>
      <c r="F73" s="61">
        <f>Table1[[#This Row],[Valor pagado]]/Table1[[#This Row],[Valor contrato]]</f>
        <v>1</v>
      </c>
      <c r="G73" s="124" t="s">
        <v>282</v>
      </c>
    </row>
    <row r="74" spans="1:7">
      <c r="A74" s="124" t="s">
        <v>350</v>
      </c>
      <c r="B74" s="124">
        <v>19720</v>
      </c>
      <c r="C74" s="124" t="s">
        <v>269</v>
      </c>
      <c r="D74" s="103">
        <v>923832000</v>
      </c>
      <c r="E74" s="103">
        <v>923832000</v>
      </c>
      <c r="F74" s="61">
        <f>Table1[[#This Row],[Valor pagado]]/Table1[[#This Row],[Valor contrato]]</f>
        <v>1</v>
      </c>
      <c r="G74" s="124" t="s">
        <v>282</v>
      </c>
    </row>
    <row r="75" spans="1:7">
      <c r="A75" s="124" t="s">
        <v>220</v>
      </c>
      <c r="B75" s="124">
        <v>10820</v>
      </c>
      <c r="C75" s="124" t="s">
        <v>227</v>
      </c>
      <c r="D75" s="103">
        <v>58281795000</v>
      </c>
      <c r="E75" s="103">
        <v>58281795000</v>
      </c>
      <c r="F75" s="61">
        <f>Table1[[#This Row],[Valor pagado]]/Table1[[#This Row],[Valor contrato]]</f>
        <v>1</v>
      </c>
      <c r="G75" s="124" t="s">
        <v>282</v>
      </c>
    </row>
    <row r="76" spans="1:7">
      <c r="A76" s="124" t="s">
        <v>220</v>
      </c>
      <c r="B76" s="124">
        <v>11820</v>
      </c>
      <c r="C76" s="124" t="s">
        <v>255</v>
      </c>
      <c r="D76" s="103">
        <v>3552120000</v>
      </c>
      <c r="E76" s="103">
        <v>3552120000</v>
      </c>
      <c r="F76" s="61">
        <f>Table1[[#This Row],[Valor pagado]]/Table1[[#This Row],[Valor contrato]]</f>
        <v>1</v>
      </c>
      <c r="G76" s="124" t="s">
        <v>282</v>
      </c>
    </row>
    <row r="77" spans="1:7">
      <c r="A77" s="124" t="s">
        <v>240</v>
      </c>
      <c r="B77" s="124">
        <v>116420</v>
      </c>
      <c r="C77" s="124" t="s">
        <v>265</v>
      </c>
      <c r="D77" s="103">
        <v>597440000</v>
      </c>
      <c r="E77" s="103">
        <v>597440000</v>
      </c>
      <c r="F77" s="61">
        <f>Table1[[#This Row],[Valor pagado]]/Table1[[#This Row],[Valor contrato]]</f>
        <v>1</v>
      </c>
      <c r="G77" s="124" t="s">
        <v>283</v>
      </c>
    </row>
    <row r="78" spans="1:7">
      <c r="A78" s="124" t="s">
        <v>225</v>
      </c>
      <c r="B78" s="124">
        <v>16020</v>
      </c>
      <c r="C78" s="124" t="s">
        <v>246</v>
      </c>
      <c r="D78" s="103">
        <v>2453841000</v>
      </c>
      <c r="E78" s="103">
        <v>2453841000</v>
      </c>
      <c r="F78" s="61">
        <f>Table1[[#This Row],[Valor pagado]]/Table1[[#This Row],[Valor contrato]]</f>
        <v>1</v>
      </c>
      <c r="G78" s="124" t="s">
        <v>282</v>
      </c>
    </row>
    <row r="79" spans="1:7">
      <c r="A79" s="124" t="s">
        <v>412</v>
      </c>
      <c r="B79" s="124">
        <v>38020</v>
      </c>
      <c r="C79" s="124" t="s">
        <v>265</v>
      </c>
      <c r="D79" s="103">
        <v>2091029000</v>
      </c>
      <c r="E79" s="103">
        <v>2091029000</v>
      </c>
      <c r="F79" s="61">
        <f>Table1[[#This Row],[Valor pagado]]/Table1[[#This Row],[Valor contrato]]</f>
        <v>1</v>
      </c>
      <c r="G79" s="124" t="s">
        <v>282</v>
      </c>
    </row>
    <row r="80" spans="1:7">
      <c r="A80" s="124" t="s">
        <v>359</v>
      </c>
      <c r="B80" s="124">
        <v>27520</v>
      </c>
      <c r="C80" s="124" t="s">
        <v>271</v>
      </c>
      <c r="D80" s="103">
        <v>239031000</v>
      </c>
      <c r="E80" s="103">
        <v>239031000</v>
      </c>
      <c r="F80" s="61">
        <f>Table1[[#This Row],[Valor pagado]]/Table1[[#This Row],[Valor contrato]]</f>
        <v>1</v>
      </c>
      <c r="G80" s="124" t="s">
        <v>282</v>
      </c>
    </row>
    <row r="81" spans="1:7">
      <c r="A81" s="124" t="s">
        <v>224</v>
      </c>
      <c r="B81" s="124">
        <v>97020</v>
      </c>
      <c r="C81" s="124" t="s">
        <v>246</v>
      </c>
      <c r="D81" s="103">
        <v>135360000</v>
      </c>
      <c r="E81" s="103">
        <v>135360000</v>
      </c>
      <c r="F81" s="61">
        <f>Table1[[#This Row],[Valor pagado]]/Table1[[#This Row],[Valor contrato]]</f>
        <v>1</v>
      </c>
      <c r="G81" s="124" t="s">
        <v>283</v>
      </c>
    </row>
    <row r="82" spans="1:7">
      <c r="A82" s="124" t="s">
        <v>223</v>
      </c>
      <c r="B82" s="124">
        <v>123720</v>
      </c>
      <c r="C82" s="124" t="s">
        <v>230</v>
      </c>
      <c r="D82" s="103">
        <v>6997280000</v>
      </c>
      <c r="E82" s="103">
        <v>6997280000</v>
      </c>
      <c r="F82" s="61">
        <f>Table1[[#This Row],[Valor pagado]]/Table1[[#This Row],[Valor contrato]]</f>
        <v>1</v>
      </c>
      <c r="G82" s="124" t="s">
        <v>283</v>
      </c>
    </row>
    <row r="83" spans="1:7">
      <c r="A83" s="124" t="s">
        <v>250</v>
      </c>
      <c r="B83" s="124">
        <v>93120</v>
      </c>
      <c r="C83" s="124" t="s">
        <v>244</v>
      </c>
      <c r="D83" s="103">
        <v>11201000</v>
      </c>
      <c r="E83" s="103">
        <v>0</v>
      </c>
      <c r="F83" s="61">
        <f>Table1[[#This Row],[Valor pagado]]/Table1[[#This Row],[Valor contrato]]</f>
        <v>0</v>
      </c>
      <c r="G83" s="124" t="s">
        <v>283</v>
      </c>
    </row>
    <row r="84" spans="1:7">
      <c r="A84" s="124" t="s">
        <v>222</v>
      </c>
      <c r="B84" s="124">
        <v>6120</v>
      </c>
      <c r="C84" s="124" t="s">
        <v>231</v>
      </c>
      <c r="D84" s="103">
        <v>52317252000</v>
      </c>
      <c r="E84" s="103">
        <v>52317252000</v>
      </c>
      <c r="F84" s="61">
        <f>Table1[[#This Row],[Valor pagado]]/Table1[[#This Row],[Valor contrato]]</f>
        <v>1</v>
      </c>
      <c r="G84" s="124" t="s">
        <v>282</v>
      </c>
    </row>
    <row r="85" spans="1:7">
      <c r="A85" s="124" t="s">
        <v>412</v>
      </c>
      <c r="B85" s="124">
        <v>37220</v>
      </c>
      <c r="C85" s="124" t="s">
        <v>231</v>
      </c>
      <c r="D85" s="103">
        <v>50026596000</v>
      </c>
      <c r="E85" s="103">
        <v>50026596000</v>
      </c>
      <c r="F85" s="61">
        <f>Table1[[#This Row],[Valor pagado]]/Table1[[#This Row],[Valor contrato]]</f>
        <v>1</v>
      </c>
      <c r="G85" s="124" t="s">
        <v>282</v>
      </c>
    </row>
    <row r="86" spans="1:7">
      <c r="A86" s="124" t="s">
        <v>263</v>
      </c>
      <c r="B86" s="124">
        <v>94420</v>
      </c>
      <c r="C86" s="124" t="s">
        <v>230</v>
      </c>
      <c r="D86" s="103">
        <v>1886880000</v>
      </c>
      <c r="E86" s="103">
        <v>1886880000</v>
      </c>
      <c r="F86" s="61">
        <f>Table1[[#This Row],[Valor pagado]]/Table1[[#This Row],[Valor contrato]]</f>
        <v>1</v>
      </c>
      <c r="G86" s="124" t="s">
        <v>283</v>
      </c>
    </row>
    <row r="87" spans="1:7">
      <c r="A87" s="124" t="s">
        <v>382</v>
      </c>
      <c r="B87" s="124">
        <v>33820</v>
      </c>
      <c r="C87" s="124" t="s">
        <v>230</v>
      </c>
      <c r="D87" s="103">
        <v>1091259000</v>
      </c>
      <c r="E87" s="103">
        <v>1091259000</v>
      </c>
      <c r="F87" s="61">
        <f>Table1[[#This Row],[Valor pagado]]/Table1[[#This Row],[Valor contrato]]</f>
        <v>1</v>
      </c>
      <c r="G87" s="124" t="s">
        <v>282</v>
      </c>
    </row>
    <row r="88" spans="1:7">
      <c r="A88" s="124" t="s">
        <v>234</v>
      </c>
      <c r="B88" s="124">
        <v>5420</v>
      </c>
      <c r="C88" s="124" t="s">
        <v>385</v>
      </c>
      <c r="D88" s="103">
        <v>23517000</v>
      </c>
      <c r="E88" s="103">
        <v>23517000</v>
      </c>
      <c r="F88" s="61">
        <f>Table1[[#This Row],[Valor pagado]]/Table1[[#This Row],[Valor contrato]]</f>
        <v>1</v>
      </c>
      <c r="G88" s="124" t="s">
        <v>282</v>
      </c>
    </row>
    <row r="89" spans="1:7">
      <c r="A89" s="124" t="s">
        <v>243</v>
      </c>
      <c r="B89" s="124">
        <v>120</v>
      </c>
      <c r="C89" s="124" t="s">
        <v>230</v>
      </c>
      <c r="D89" s="103">
        <v>1141452000</v>
      </c>
      <c r="E89" s="103">
        <v>1141452000</v>
      </c>
      <c r="F89" s="61">
        <f>Table1[[#This Row],[Valor pagado]]/Table1[[#This Row],[Valor contrato]]</f>
        <v>1</v>
      </c>
      <c r="G89" s="124" t="s">
        <v>282</v>
      </c>
    </row>
    <row r="90" spans="1:7">
      <c r="A90" s="124" t="s">
        <v>414</v>
      </c>
      <c r="B90" s="124">
        <v>45420</v>
      </c>
      <c r="C90" s="124" t="s">
        <v>275</v>
      </c>
      <c r="D90" s="103">
        <v>55647000</v>
      </c>
      <c r="E90" s="103">
        <v>55647000</v>
      </c>
      <c r="F90" s="61">
        <f>Table1[[#This Row],[Valor pagado]]/Table1[[#This Row],[Valor contrato]]</f>
        <v>1</v>
      </c>
      <c r="G90" s="124" t="s">
        <v>282</v>
      </c>
    </row>
    <row r="91" spans="1:7">
      <c r="A91" s="124" t="s">
        <v>224</v>
      </c>
      <c r="B91" s="124">
        <v>99220</v>
      </c>
      <c r="C91" s="124" t="s">
        <v>271</v>
      </c>
      <c r="D91" s="103">
        <v>1064000</v>
      </c>
      <c r="E91" s="103">
        <v>0</v>
      </c>
      <c r="F91" s="61">
        <f>Table1[[#This Row],[Valor pagado]]/Table1[[#This Row],[Valor contrato]]</f>
        <v>0</v>
      </c>
      <c r="G91" s="124" t="s">
        <v>283</v>
      </c>
    </row>
    <row r="92" spans="1:7">
      <c r="A92" s="124" t="s">
        <v>223</v>
      </c>
      <c r="B92" s="124">
        <v>9320</v>
      </c>
      <c r="C92" s="124" t="s">
        <v>246</v>
      </c>
      <c r="D92" s="103">
        <v>780273000</v>
      </c>
      <c r="E92" s="103">
        <v>780273000</v>
      </c>
      <c r="F92" s="61">
        <f>Table1[[#This Row],[Valor pagado]]/Table1[[#This Row],[Valor contrato]]</f>
        <v>1</v>
      </c>
      <c r="G92" s="124" t="s">
        <v>282</v>
      </c>
    </row>
    <row r="93" spans="1:7">
      <c r="A93" s="124" t="s">
        <v>243</v>
      </c>
      <c r="B93" s="124">
        <v>520</v>
      </c>
      <c r="C93" s="124" t="s">
        <v>221</v>
      </c>
      <c r="D93" s="103">
        <v>27745497000</v>
      </c>
      <c r="E93" s="103">
        <v>27745497000</v>
      </c>
      <c r="F93" s="61">
        <f>Table1[[#This Row],[Valor pagado]]/Table1[[#This Row],[Valor contrato]]</f>
        <v>1</v>
      </c>
      <c r="G93" s="124" t="s">
        <v>282</v>
      </c>
    </row>
    <row r="94" spans="1:7">
      <c r="A94" s="124" t="s">
        <v>359</v>
      </c>
      <c r="B94" s="124">
        <v>26820</v>
      </c>
      <c r="C94" s="124" t="s">
        <v>270</v>
      </c>
      <c r="D94" s="103">
        <v>307476000</v>
      </c>
      <c r="E94" s="103">
        <v>307476000</v>
      </c>
      <c r="F94" s="61">
        <f>Table1[[#This Row],[Valor pagado]]/Table1[[#This Row],[Valor contrato]]</f>
        <v>1</v>
      </c>
      <c r="G94" s="124" t="s">
        <v>282</v>
      </c>
    </row>
    <row r="95" spans="1:7">
      <c r="A95" s="124" t="s">
        <v>240</v>
      </c>
      <c r="B95" s="124">
        <v>118320</v>
      </c>
      <c r="C95" s="124" t="s">
        <v>233</v>
      </c>
      <c r="D95" s="103">
        <v>8472000</v>
      </c>
      <c r="E95" s="103">
        <v>0</v>
      </c>
      <c r="F95" s="61">
        <f>Table1[[#This Row],[Valor pagado]]/Table1[[#This Row],[Valor contrato]]</f>
        <v>0</v>
      </c>
      <c r="G95" s="124" t="s">
        <v>283</v>
      </c>
    </row>
    <row r="96" spans="1:7">
      <c r="A96" s="124" t="s">
        <v>382</v>
      </c>
      <c r="B96" s="124">
        <v>33220</v>
      </c>
      <c r="C96" s="124" t="s">
        <v>226</v>
      </c>
      <c r="D96" s="103">
        <v>1029483000</v>
      </c>
      <c r="E96" s="103">
        <v>1029483000</v>
      </c>
      <c r="F96" s="61">
        <f>Table1[[#This Row],[Valor pagado]]/Table1[[#This Row],[Valor contrato]]</f>
        <v>1</v>
      </c>
      <c r="G96" s="124" t="s">
        <v>282</v>
      </c>
    </row>
    <row r="97" spans="1:7">
      <c r="A97" s="124" t="s">
        <v>224</v>
      </c>
      <c r="B97" s="124">
        <v>96920</v>
      </c>
      <c r="C97" s="124" t="s">
        <v>262</v>
      </c>
      <c r="D97" s="103">
        <v>3698880000</v>
      </c>
      <c r="E97" s="103">
        <v>3698880000</v>
      </c>
      <c r="F97" s="61">
        <f>Table1[[#This Row],[Valor pagado]]/Table1[[#This Row],[Valor contrato]]</f>
        <v>1</v>
      </c>
      <c r="G97" s="124" t="s">
        <v>283</v>
      </c>
    </row>
    <row r="98" spans="1:7">
      <c r="A98" s="124" t="s">
        <v>223</v>
      </c>
      <c r="B98" s="124">
        <v>123120</v>
      </c>
      <c r="C98" s="124" t="s">
        <v>265</v>
      </c>
      <c r="D98" s="103">
        <v>862560000</v>
      </c>
      <c r="E98" s="103">
        <v>862560000</v>
      </c>
      <c r="F98" s="61">
        <f>Table1[[#This Row],[Valor pagado]]/Table1[[#This Row],[Valor contrato]]</f>
        <v>1</v>
      </c>
      <c r="G98" s="124" t="s">
        <v>283</v>
      </c>
    </row>
    <row r="99" spans="1:7">
      <c r="A99" s="124" t="s">
        <v>258</v>
      </c>
      <c r="B99" s="124">
        <v>90020</v>
      </c>
      <c r="C99" s="124" t="s">
        <v>242</v>
      </c>
      <c r="D99" s="103">
        <v>312800000</v>
      </c>
      <c r="E99" s="103">
        <v>312800000</v>
      </c>
      <c r="F99" s="61">
        <f>Table1[[#This Row],[Valor pagado]]/Table1[[#This Row],[Valor contrato]]</f>
        <v>1</v>
      </c>
      <c r="G99" s="124" t="s">
        <v>283</v>
      </c>
    </row>
    <row r="100" spans="1:7">
      <c r="A100" s="124" t="s">
        <v>258</v>
      </c>
      <c r="B100" s="124">
        <v>90320</v>
      </c>
      <c r="C100" s="124" t="s">
        <v>242</v>
      </c>
      <c r="D100" s="103">
        <v>1955000</v>
      </c>
      <c r="E100" s="103">
        <v>0</v>
      </c>
      <c r="F100" s="61">
        <f>Table1[[#This Row],[Valor pagado]]/Table1[[#This Row],[Valor contrato]]</f>
        <v>0</v>
      </c>
      <c r="G100" s="124" t="s">
        <v>283</v>
      </c>
    </row>
    <row r="101" spans="1:7">
      <c r="A101" s="124" t="s">
        <v>248</v>
      </c>
      <c r="B101" s="124">
        <v>71020</v>
      </c>
      <c r="C101" s="124" t="s">
        <v>233</v>
      </c>
      <c r="D101" s="103">
        <v>9956640000</v>
      </c>
      <c r="E101" s="103">
        <v>9956640000</v>
      </c>
      <c r="F101" s="61">
        <f>Table1[[#This Row],[Valor pagado]]/Table1[[#This Row],[Valor contrato]]</f>
        <v>1</v>
      </c>
      <c r="G101" s="124" t="s">
        <v>283</v>
      </c>
    </row>
    <row r="102" spans="1:7">
      <c r="A102" s="124" t="s">
        <v>359</v>
      </c>
      <c r="B102" s="124">
        <v>26420</v>
      </c>
      <c r="C102" s="124" t="s">
        <v>385</v>
      </c>
      <c r="D102" s="103">
        <v>102843000</v>
      </c>
      <c r="E102" s="103">
        <v>102843000</v>
      </c>
      <c r="F102" s="61">
        <f>Table1[[#This Row],[Valor pagado]]/Table1[[#This Row],[Valor contrato]]</f>
        <v>1</v>
      </c>
      <c r="G102" s="124" t="s">
        <v>282</v>
      </c>
    </row>
    <row r="103" spans="1:7">
      <c r="A103" s="124" t="s">
        <v>364</v>
      </c>
      <c r="B103" s="124">
        <v>31120</v>
      </c>
      <c r="C103" s="124" t="s">
        <v>246</v>
      </c>
      <c r="D103" s="103">
        <v>127413000</v>
      </c>
      <c r="E103" s="103">
        <v>127413000</v>
      </c>
      <c r="F103" s="61">
        <f>Table1[[#This Row],[Valor pagado]]/Table1[[#This Row],[Valor contrato]]</f>
        <v>1</v>
      </c>
      <c r="G103" s="124" t="s">
        <v>282</v>
      </c>
    </row>
    <row r="104" spans="1:7">
      <c r="A104" s="124" t="s">
        <v>249</v>
      </c>
      <c r="B104" s="124">
        <v>83920</v>
      </c>
      <c r="C104" s="124" t="s">
        <v>227</v>
      </c>
      <c r="D104" s="103">
        <v>124255000</v>
      </c>
      <c r="E104" s="103">
        <v>0</v>
      </c>
      <c r="F104" s="61">
        <f>Table1[[#This Row],[Valor pagado]]/Table1[[#This Row],[Valor contrato]]</f>
        <v>0</v>
      </c>
      <c r="G104" s="124" t="s">
        <v>283</v>
      </c>
    </row>
    <row r="105" spans="1:7">
      <c r="A105" s="124" t="s">
        <v>386</v>
      </c>
      <c r="B105" s="124">
        <v>34920</v>
      </c>
      <c r="C105" s="124" t="s">
        <v>227</v>
      </c>
      <c r="D105" s="103">
        <v>1404000</v>
      </c>
      <c r="E105" s="103">
        <v>1404000</v>
      </c>
      <c r="F105" s="61">
        <f>Table1[[#This Row],[Valor pagado]]/Table1[[#This Row],[Valor contrato]]</f>
        <v>1</v>
      </c>
      <c r="G105" s="124" t="s">
        <v>282</v>
      </c>
    </row>
    <row r="106" spans="1:7">
      <c r="A106" s="124" t="s">
        <v>238</v>
      </c>
      <c r="B106" s="124">
        <v>4620</v>
      </c>
      <c r="C106" s="124" t="s">
        <v>242</v>
      </c>
      <c r="D106" s="103">
        <v>3510000</v>
      </c>
      <c r="E106" s="103">
        <v>3510000</v>
      </c>
      <c r="F106" s="61">
        <f>Table1[[#This Row],[Valor pagado]]/Table1[[#This Row],[Valor contrato]]</f>
        <v>1</v>
      </c>
      <c r="G106" s="124" t="s">
        <v>282</v>
      </c>
    </row>
    <row r="107" spans="1:7">
      <c r="A107" s="124" t="s">
        <v>382</v>
      </c>
      <c r="B107" s="124">
        <v>32820</v>
      </c>
      <c r="C107" s="124" t="s">
        <v>231</v>
      </c>
      <c r="D107" s="103">
        <v>3676725000</v>
      </c>
      <c r="E107" s="103">
        <v>3676725000</v>
      </c>
      <c r="F107" s="61">
        <f>Table1[[#This Row],[Valor pagado]]/Table1[[#This Row],[Valor contrato]]</f>
        <v>1</v>
      </c>
      <c r="G107" s="124" t="s">
        <v>282</v>
      </c>
    </row>
    <row r="108" spans="1:7">
      <c r="A108" s="124" t="s">
        <v>229</v>
      </c>
      <c r="B108" s="124">
        <v>12420</v>
      </c>
      <c r="C108" s="124" t="s">
        <v>265</v>
      </c>
      <c r="D108" s="103">
        <v>2328183000</v>
      </c>
      <c r="E108" s="103">
        <v>2328183000</v>
      </c>
      <c r="F108" s="61">
        <f>Table1[[#This Row],[Valor pagado]]/Table1[[#This Row],[Valor contrato]]</f>
        <v>1</v>
      </c>
      <c r="G108" s="124" t="s">
        <v>282</v>
      </c>
    </row>
    <row r="109" spans="1:7">
      <c r="A109" s="124" t="s">
        <v>228</v>
      </c>
      <c r="B109" s="124">
        <v>68420</v>
      </c>
      <c r="C109" s="124" t="s">
        <v>260</v>
      </c>
      <c r="D109" s="103">
        <v>895000</v>
      </c>
      <c r="E109" s="103">
        <v>0</v>
      </c>
      <c r="F109" s="61">
        <f>Table1[[#This Row],[Valor pagado]]/Table1[[#This Row],[Valor contrato]]</f>
        <v>0</v>
      </c>
      <c r="G109" s="124" t="s">
        <v>283</v>
      </c>
    </row>
    <row r="110" spans="1:7">
      <c r="A110" s="124" t="s">
        <v>250</v>
      </c>
      <c r="B110" s="124">
        <v>92520</v>
      </c>
      <c r="C110" s="124" t="s">
        <v>231</v>
      </c>
      <c r="D110" s="103">
        <v>6971000</v>
      </c>
      <c r="E110" s="103">
        <v>0</v>
      </c>
      <c r="F110" s="61">
        <f>Table1[[#This Row],[Valor pagado]]/Table1[[#This Row],[Valor contrato]]</f>
        <v>0</v>
      </c>
      <c r="G110" s="124" t="s">
        <v>283</v>
      </c>
    </row>
    <row r="111" spans="1:7">
      <c r="A111" s="124" t="s">
        <v>228</v>
      </c>
      <c r="B111" s="124">
        <v>68820</v>
      </c>
      <c r="C111" s="124" t="s">
        <v>269</v>
      </c>
      <c r="D111" s="103">
        <v>246000</v>
      </c>
      <c r="E111" s="103">
        <v>0</v>
      </c>
      <c r="F111" s="61">
        <f>Table1[[#This Row],[Valor pagado]]/Table1[[#This Row],[Valor contrato]]</f>
        <v>0</v>
      </c>
      <c r="G111" s="124" t="s">
        <v>283</v>
      </c>
    </row>
    <row r="112" spans="1:7">
      <c r="A112" s="124" t="s">
        <v>220</v>
      </c>
      <c r="B112" s="124">
        <v>10420</v>
      </c>
      <c r="C112" s="124" t="s">
        <v>231</v>
      </c>
      <c r="D112" s="103">
        <v>8865909000</v>
      </c>
      <c r="E112" s="103">
        <v>8865909000</v>
      </c>
      <c r="F112" s="61">
        <f>Table1[[#This Row],[Valor pagado]]/Table1[[#This Row],[Valor contrato]]</f>
        <v>1</v>
      </c>
      <c r="G112" s="124" t="s">
        <v>282</v>
      </c>
    </row>
    <row r="113" spans="1:7">
      <c r="A113" s="124" t="s">
        <v>419</v>
      </c>
      <c r="B113" s="124">
        <v>45820</v>
      </c>
      <c r="C113" s="124" t="s">
        <v>231</v>
      </c>
      <c r="D113" s="103">
        <v>3861000</v>
      </c>
      <c r="E113" s="103">
        <v>3861000</v>
      </c>
      <c r="F113" s="61">
        <f>Table1[[#This Row],[Valor pagado]]/Table1[[#This Row],[Valor contrato]]</f>
        <v>1</v>
      </c>
      <c r="G113" s="124" t="s">
        <v>282</v>
      </c>
    </row>
    <row r="114" spans="1:7">
      <c r="A114" s="124" t="s">
        <v>240</v>
      </c>
      <c r="B114" s="124">
        <v>118420</v>
      </c>
      <c r="C114" s="124" t="s">
        <v>252</v>
      </c>
      <c r="D114" s="103">
        <v>1492000</v>
      </c>
      <c r="E114" s="103">
        <v>0</v>
      </c>
      <c r="F114" s="61">
        <f>Table1[[#This Row],[Valor pagado]]/Table1[[#This Row],[Valor contrato]]</f>
        <v>0</v>
      </c>
      <c r="G114" s="124" t="s">
        <v>283</v>
      </c>
    </row>
    <row r="115" spans="1:7">
      <c r="A115" s="124" t="s">
        <v>225</v>
      </c>
      <c r="B115" s="124">
        <v>16720</v>
      </c>
      <c r="C115" s="124" t="s">
        <v>266</v>
      </c>
      <c r="D115" s="103">
        <v>79326000</v>
      </c>
      <c r="E115" s="103">
        <v>79326000</v>
      </c>
      <c r="F115" s="61">
        <f>Table1[[#This Row],[Valor pagado]]/Table1[[#This Row],[Valor contrato]]</f>
        <v>1</v>
      </c>
      <c r="G115" s="124" t="s">
        <v>282</v>
      </c>
    </row>
    <row r="116" spans="1:7">
      <c r="A116" s="124" t="s">
        <v>224</v>
      </c>
      <c r="B116" s="124">
        <v>99420</v>
      </c>
      <c r="C116" s="124" t="s">
        <v>253</v>
      </c>
      <c r="D116" s="103">
        <v>1573000</v>
      </c>
      <c r="E116" s="103">
        <v>0</v>
      </c>
      <c r="F116" s="61">
        <f>Table1[[#This Row],[Valor pagado]]/Table1[[#This Row],[Valor contrato]]</f>
        <v>0</v>
      </c>
      <c r="G116" s="124" t="s">
        <v>283</v>
      </c>
    </row>
    <row r="117" spans="1:7">
      <c r="A117" s="124" t="s">
        <v>414</v>
      </c>
      <c r="B117" s="124">
        <v>45020</v>
      </c>
      <c r="C117" s="124" t="s">
        <v>272</v>
      </c>
      <c r="D117" s="103">
        <v>115773000</v>
      </c>
      <c r="E117" s="103">
        <v>115773000</v>
      </c>
      <c r="F117" s="61">
        <f>Table1[[#This Row],[Valor pagado]]/Table1[[#This Row],[Valor contrato]]</f>
        <v>1</v>
      </c>
      <c r="G117" s="124" t="s">
        <v>282</v>
      </c>
    </row>
    <row r="118" spans="1:7">
      <c r="A118" s="124" t="s">
        <v>224</v>
      </c>
      <c r="B118" s="124">
        <v>97720</v>
      </c>
      <c r="C118" s="124" t="s">
        <v>276</v>
      </c>
      <c r="D118" s="103">
        <v>1440000</v>
      </c>
      <c r="E118" s="103">
        <v>1440000</v>
      </c>
      <c r="F118" s="61">
        <f>Table1[[#This Row],[Valor pagado]]/Table1[[#This Row],[Valor contrato]]</f>
        <v>1</v>
      </c>
      <c r="G118" s="124" t="s">
        <v>283</v>
      </c>
    </row>
    <row r="119" spans="1:7">
      <c r="A119" s="124" t="s">
        <v>382</v>
      </c>
      <c r="B119" s="124">
        <v>34620</v>
      </c>
      <c r="C119" s="124" t="s">
        <v>267</v>
      </c>
      <c r="D119" s="103">
        <v>16848000</v>
      </c>
      <c r="E119" s="103">
        <v>16848000</v>
      </c>
      <c r="F119" s="61">
        <f>Table1[[#This Row],[Valor pagado]]/Table1[[#This Row],[Valor contrato]]</f>
        <v>1</v>
      </c>
      <c r="G119" s="124" t="s">
        <v>282</v>
      </c>
    </row>
    <row r="120" spans="1:7">
      <c r="A120" s="124" t="s">
        <v>249</v>
      </c>
      <c r="B120" s="124">
        <v>83720</v>
      </c>
      <c r="C120" s="124" t="s">
        <v>227</v>
      </c>
      <c r="D120" s="103">
        <v>15282560000</v>
      </c>
      <c r="E120" s="103">
        <v>15282560000</v>
      </c>
      <c r="F120" s="61">
        <f>Table1[[#This Row],[Valor pagado]]/Table1[[#This Row],[Valor contrato]]</f>
        <v>1</v>
      </c>
      <c r="G120" s="124" t="s">
        <v>283</v>
      </c>
    </row>
    <row r="121" spans="1:7">
      <c r="A121" s="124" t="s">
        <v>350</v>
      </c>
      <c r="B121" s="124">
        <v>18620</v>
      </c>
      <c r="C121" s="124" t="s">
        <v>230</v>
      </c>
      <c r="D121" s="103">
        <v>66209832000</v>
      </c>
      <c r="E121" s="103">
        <v>66209832000</v>
      </c>
      <c r="F121" s="61">
        <f>Table1[[#This Row],[Valor pagado]]/Table1[[#This Row],[Valor contrato]]</f>
        <v>1</v>
      </c>
      <c r="G121" s="124" t="s">
        <v>282</v>
      </c>
    </row>
    <row r="122" spans="1:7">
      <c r="A122" s="124" t="s">
        <v>240</v>
      </c>
      <c r="B122" s="124">
        <v>115520</v>
      </c>
      <c r="C122" s="124" t="s">
        <v>271</v>
      </c>
      <c r="D122" s="103">
        <v>50880000</v>
      </c>
      <c r="E122" s="103">
        <v>50880000</v>
      </c>
      <c r="F122" s="61">
        <f>Table1[[#This Row],[Valor pagado]]/Table1[[#This Row],[Valor contrato]]</f>
        <v>1</v>
      </c>
      <c r="G122" s="124" t="s">
        <v>283</v>
      </c>
    </row>
    <row r="123" spans="1:7">
      <c r="A123" s="124" t="s">
        <v>223</v>
      </c>
      <c r="B123" s="124">
        <v>10220</v>
      </c>
      <c r="C123" s="124" t="s">
        <v>253</v>
      </c>
      <c r="D123" s="103">
        <v>1755000</v>
      </c>
      <c r="E123" s="103">
        <v>1755000</v>
      </c>
      <c r="F123" s="61">
        <f>Table1[[#This Row],[Valor pagado]]/Table1[[#This Row],[Valor contrato]]</f>
        <v>1</v>
      </c>
      <c r="G123" s="124" t="s">
        <v>282</v>
      </c>
    </row>
    <row r="124" spans="1:7">
      <c r="A124" s="124" t="s">
        <v>412</v>
      </c>
      <c r="B124" s="124">
        <v>37520</v>
      </c>
      <c r="C124" s="124" t="s">
        <v>227</v>
      </c>
      <c r="D124" s="103">
        <v>117579197000</v>
      </c>
      <c r="E124" s="103">
        <v>117579197000</v>
      </c>
      <c r="F124" s="61">
        <f>Table1[[#This Row],[Valor pagado]]/Table1[[#This Row],[Valor contrato]]</f>
        <v>1</v>
      </c>
      <c r="G124" s="124" t="s">
        <v>282</v>
      </c>
    </row>
    <row r="125" spans="1:7">
      <c r="A125" s="124" t="s">
        <v>224</v>
      </c>
      <c r="B125" s="124">
        <v>97520</v>
      </c>
      <c r="C125" s="124" t="s">
        <v>227</v>
      </c>
      <c r="D125" s="103">
        <v>82718364435</v>
      </c>
      <c r="E125" s="103">
        <v>82718364435</v>
      </c>
      <c r="F125" s="61">
        <f>Table1[[#This Row],[Valor pagado]]/Table1[[#This Row],[Valor contrato]]</f>
        <v>1</v>
      </c>
      <c r="G125" s="124" t="s">
        <v>283</v>
      </c>
    </row>
    <row r="126" spans="1:7">
      <c r="A126" s="124" t="s">
        <v>228</v>
      </c>
      <c r="B126" s="124">
        <v>66320</v>
      </c>
      <c r="C126" s="124" t="s">
        <v>221</v>
      </c>
      <c r="D126" s="103">
        <v>78221280000</v>
      </c>
      <c r="E126" s="103">
        <v>78221280000</v>
      </c>
      <c r="F126" s="61">
        <f>Table1[[#This Row],[Valor pagado]]/Table1[[#This Row],[Valor contrato]]</f>
        <v>1</v>
      </c>
      <c r="G126" s="124" t="s">
        <v>283</v>
      </c>
    </row>
    <row r="127" spans="1:7">
      <c r="A127" s="124" t="s">
        <v>353</v>
      </c>
      <c r="B127" s="124">
        <v>21820</v>
      </c>
      <c r="C127" s="124" t="s">
        <v>221</v>
      </c>
      <c r="D127" s="103">
        <v>76181820000</v>
      </c>
      <c r="E127" s="103">
        <v>76181820000</v>
      </c>
      <c r="F127" s="61">
        <f>Table1[[#This Row],[Valor pagado]]/Table1[[#This Row],[Valor contrato]]</f>
        <v>1</v>
      </c>
      <c r="G127" s="124" t="s">
        <v>356</v>
      </c>
    </row>
    <row r="128" spans="1:7">
      <c r="A128" s="124" t="s">
        <v>220</v>
      </c>
      <c r="B128" s="124">
        <v>10920</v>
      </c>
      <c r="C128" s="124" t="s">
        <v>226</v>
      </c>
      <c r="D128" s="103">
        <v>71879184000</v>
      </c>
      <c r="E128" s="103">
        <v>71879184000</v>
      </c>
      <c r="F128" s="61">
        <f>Table1[[#This Row],[Valor pagado]]/Table1[[#This Row],[Valor contrato]]</f>
        <v>1</v>
      </c>
      <c r="G128" s="124" t="s">
        <v>282</v>
      </c>
    </row>
    <row r="129" spans="1:7">
      <c r="A129" s="124" t="s">
        <v>236</v>
      </c>
      <c r="B129" s="124">
        <v>2220</v>
      </c>
      <c r="C129" s="124" t="s">
        <v>230</v>
      </c>
      <c r="D129" s="103">
        <v>1650402000</v>
      </c>
      <c r="E129" s="103">
        <v>1650402000</v>
      </c>
      <c r="F129" s="61">
        <f>Table1[[#This Row],[Valor pagado]]/Table1[[#This Row],[Valor contrato]]</f>
        <v>1</v>
      </c>
      <c r="G129" s="124" t="s">
        <v>282</v>
      </c>
    </row>
    <row r="130" spans="1:7">
      <c r="A130" s="124" t="s">
        <v>413</v>
      </c>
      <c r="B130" s="124">
        <v>41320</v>
      </c>
      <c r="C130" s="124" t="s">
        <v>230</v>
      </c>
      <c r="D130" s="103">
        <v>47919127000</v>
      </c>
      <c r="E130" s="103">
        <v>47919127000</v>
      </c>
      <c r="F130" s="61">
        <f>Table1[[#This Row],[Valor pagado]]/Table1[[#This Row],[Valor contrato]]</f>
        <v>1</v>
      </c>
      <c r="G130" s="124" t="s">
        <v>282</v>
      </c>
    </row>
    <row r="131" spans="1:7">
      <c r="A131" s="124" t="s">
        <v>235</v>
      </c>
      <c r="B131" s="124">
        <v>4920</v>
      </c>
      <c r="C131" s="124" t="s">
        <v>226</v>
      </c>
      <c r="D131" s="103">
        <v>5529303000</v>
      </c>
      <c r="E131" s="103">
        <v>5529303000</v>
      </c>
      <c r="F131" s="61">
        <f>Table1[[#This Row],[Valor pagado]]/Table1[[#This Row],[Valor contrato]]</f>
        <v>1</v>
      </c>
      <c r="G131" s="124" t="s">
        <v>282</v>
      </c>
    </row>
    <row r="132" spans="1:7">
      <c r="A132" s="124" t="s">
        <v>353</v>
      </c>
      <c r="B132" s="124">
        <v>22720</v>
      </c>
      <c r="C132" s="124" t="s">
        <v>227</v>
      </c>
      <c r="D132" s="103">
        <v>29840580000</v>
      </c>
      <c r="E132" s="103">
        <v>29840580000</v>
      </c>
      <c r="F132" s="61">
        <f>Table1[[#This Row],[Valor pagado]]/Table1[[#This Row],[Valor contrato]]</f>
        <v>1</v>
      </c>
      <c r="G132" s="124" t="s">
        <v>356</v>
      </c>
    </row>
    <row r="133" spans="1:7">
      <c r="A133" s="124" t="s">
        <v>257</v>
      </c>
      <c r="B133" s="124">
        <v>1420</v>
      </c>
      <c r="C133" s="124" t="s">
        <v>260</v>
      </c>
      <c r="D133" s="103">
        <v>309231000</v>
      </c>
      <c r="E133" s="103">
        <v>309231000</v>
      </c>
      <c r="F133" s="61">
        <f>Table1[[#This Row],[Valor pagado]]/Table1[[#This Row],[Valor contrato]]</f>
        <v>1</v>
      </c>
      <c r="G133" s="124" t="s">
        <v>282</v>
      </c>
    </row>
    <row r="134" spans="1:7">
      <c r="A134" s="124" t="s">
        <v>353</v>
      </c>
      <c r="B134" s="124">
        <v>24020</v>
      </c>
      <c r="C134" s="124" t="s">
        <v>385</v>
      </c>
      <c r="D134" s="103">
        <v>23760000</v>
      </c>
      <c r="E134" s="103">
        <v>23760000</v>
      </c>
      <c r="F134" s="61">
        <f>Table1[[#This Row],[Valor pagado]]/Table1[[#This Row],[Valor contrato]]</f>
        <v>1</v>
      </c>
      <c r="G134" s="124" t="s">
        <v>356</v>
      </c>
    </row>
    <row r="135" spans="1:7">
      <c r="A135" s="124" t="s">
        <v>412</v>
      </c>
      <c r="B135" s="124">
        <v>37720</v>
      </c>
      <c r="C135" s="124" t="s">
        <v>246</v>
      </c>
      <c r="D135" s="103">
        <v>19747570000</v>
      </c>
      <c r="E135" s="103">
        <v>19747570000</v>
      </c>
      <c r="F135" s="61">
        <f>Table1[[#This Row],[Valor pagado]]/Table1[[#This Row],[Valor contrato]]</f>
        <v>1</v>
      </c>
      <c r="G135" s="124" t="s">
        <v>282</v>
      </c>
    </row>
    <row r="136" spans="1:7">
      <c r="A136" s="124" t="s">
        <v>248</v>
      </c>
      <c r="B136" s="124">
        <v>70820</v>
      </c>
      <c r="C136" s="124" t="s">
        <v>226</v>
      </c>
      <c r="D136" s="103">
        <v>17607807957</v>
      </c>
      <c r="E136" s="103">
        <v>17607807957</v>
      </c>
      <c r="F136" s="61">
        <f>Table1[[#This Row],[Valor pagado]]/Table1[[#This Row],[Valor contrato]]</f>
        <v>1</v>
      </c>
      <c r="G136" s="124" t="s">
        <v>283</v>
      </c>
    </row>
    <row r="137" spans="1:7">
      <c r="A137" s="124" t="s">
        <v>223</v>
      </c>
      <c r="B137" s="124">
        <v>9220</v>
      </c>
      <c r="C137" s="124" t="s">
        <v>226</v>
      </c>
      <c r="D137" s="103">
        <v>93015000</v>
      </c>
      <c r="E137" s="103">
        <v>93015000</v>
      </c>
      <c r="F137" s="61">
        <f>Table1[[#This Row],[Valor pagado]]/Table1[[#This Row],[Valor contrato]]</f>
        <v>1</v>
      </c>
      <c r="G137" s="124" t="s">
        <v>282</v>
      </c>
    </row>
    <row r="138" spans="1:7">
      <c r="A138" s="124" t="s">
        <v>249</v>
      </c>
      <c r="B138" s="124">
        <v>84320</v>
      </c>
      <c r="C138" s="124" t="s">
        <v>227</v>
      </c>
      <c r="D138" s="103">
        <v>16036000000</v>
      </c>
      <c r="E138" s="103">
        <v>16036000000</v>
      </c>
      <c r="F138" s="61">
        <f>Table1[[#This Row],[Valor pagado]]/Table1[[#This Row],[Valor contrato]]</f>
        <v>1</v>
      </c>
      <c r="G138" s="124" t="s">
        <v>283</v>
      </c>
    </row>
    <row r="139" spans="1:7">
      <c r="A139" s="124" t="s">
        <v>232</v>
      </c>
      <c r="B139" s="124">
        <v>105120</v>
      </c>
      <c r="C139" s="124" t="s">
        <v>233</v>
      </c>
      <c r="D139" s="103">
        <v>235037000</v>
      </c>
      <c r="E139" s="103">
        <v>0</v>
      </c>
      <c r="F139" s="61">
        <f>Table1[[#This Row],[Valor pagado]]/Table1[[#This Row],[Valor contrato]]</f>
        <v>0</v>
      </c>
      <c r="G139" s="124" t="s">
        <v>283</v>
      </c>
    </row>
    <row r="140" spans="1:7">
      <c r="A140" s="124" t="s">
        <v>413</v>
      </c>
      <c r="B140" s="124">
        <v>41620</v>
      </c>
      <c r="C140" s="124" t="s">
        <v>255</v>
      </c>
      <c r="D140" s="103">
        <v>9917541000</v>
      </c>
      <c r="E140" s="103">
        <v>9917541000</v>
      </c>
      <c r="F140" s="61">
        <f>Table1[[#This Row],[Valor pagado]]/Table1[[#This Row],[Valor contrato]]</f>
        <v>1</v>
      </c>
      <c r="G140" s="124" t="s">
        <v>282</v>
      </c>
    </row>
    <row r="141" spans="1:7">
      <c r="A141" s="124" t="s">
        <v>414</v>
      </c>
      <c r="B141" s="124">
        <v>44520</v>
      </c>
      <c r="C141" s="124" t="s">
        <v>255</v>
      </c>
      <c r="D141" s="103">
        <v>9612459000</v>
      </c>
      <c r="E141" s="103">
        <v>9612459000</v>
      </c>
      <c r="F141" s="61">
        <f>Table1[[#This Row],[Valor pagado]]/Table1[[#This Row],[Valor contrato]]</f>
        <v>1</v>
      </c>
      <c r="G141" s="124" t="s">
        <v>282</v>
      </c>
    </row>
    <row r="142" spans="1:7">
      <c r="A142" s="124" t="s">
        <v>359</v>
      </c>
      <c r="B142" s="124">
        <v>26520</v>
      </c>
      <c r="C142" s="124" t="s">
        <v>260</v>
      </c>
      <c r="D142" s="103">
        <v>2407860000</v>
      </c>
      <c r="E142" s="103">
        <v>2407860000</v>
      </c>
      <c r="F142" s="61">
        <f>Table1[[#This Row],[Valor pagado]]/Table1[[#This Row],[Valor contrato]]</f>
        <v>1</v>
      </c>
      <c r="G142" s="124" t="s">
        <v>282</v>
      </c>
    </row>
    <row r="143" spans="1:7">
      <c r="A143" s="124" t="s">
        <v>413</v>
      </c>
      <c r="B143" s="124">
        <v>42920</v>
      </c>
      <c r="C143" s="124" t="s">
        <v>271</v>
      </c>
      <c r="D143" s="103">
        <v>197209000</v>
      </c>
      <c r="E143" s="103">
        <v>197209000</v>
      </c>
      <c r="F143" s="61">
        <f>Table1[[#This Row],[Valor pagado]]/Table1[[#This Row],[Valor contrato]]</f>
        <v>1</v>
      </c>
      <c r="G143" s="124" t="s">
        <v>282</v>
      </c>
    </row>
    <row r="144" spans="1:7">
      <c r="A144" s="124" t="s">
        <v>256</v>
      </c>
      <c r="B144" s="124">
        <v>106420</v>
      </c>
      <c r="C144" s="124" t="s">
        <v>252</v>
      </c>
      <c r="D144" s="103">
        <v>7760960000</v>
      </c>
      <c r="E144" s="103">
        <v>0</v>
      </c>
      <c r="F144" s="61">
        <f>Table1[[#This Row],[Valor pagado]]/Table1[[#This Row],[Valor contrato]]</f>
        <v>0</v>
      </c>
      <c r="G144" s="124" t="s">
        <v>283</v>
      </c>
    </row>
    <row r="145" spans="1:7">
      <c r="A145" s="124" t="s">
        <v>248</v>
      </c>
      <c r="B145" s="124">
        <v>70920</v>
      </c>
      <c r="C145" s="124" t="s">
        <v>230</v>
      </c>
      <c r="D145" s="103">
        <v>7461280000</v>
      </c>
      <c r="E145" s="103">
        <v>7461280000</v>
      </c>
      <c r="F145" s="61">
        <f>Table1[[#This Row],[Valor pagado]]/Table1[[#This Row],[Valor contrato]]</f>
        <v>1</v>
      </c>
      <c r="G145" s="124" t="s">
        <v>283</v>
      </c>
    </row>
    <row r="146" spans="1:7">
      <c r="A146" s="124" t="s">
        <v>240</v>
      </c>
      <c r="B146" s="124">
        <v>116620</v>
      </c>
      <c r="C146" s="124" t="s">
        <v>226</v>
      </c>
      <c r="D146" s="103">
        <v>6530880000</v>
      </c>
      <c r="E146" s="103">
        <v>6530880000</v>
      </c>
      <c r="F146" s="61">
        <f>Table1[[#This Row],[Valor pagado]]/Table1[[#This Row],[Valor contrato]]</f>
        <v>1</v>
      </c>
      <c r="G146" s="124" t="s">
        <v>283</v>
      </c>
    </row>
    <row r="147" spans="1:7">
      <c r="A147" s="124" t="s">
        <v>413</v>
      </c>
      <c r="B147" s="124">
        <v>42020</v>
      </c>
      <c r="C147" s="124" t="s">
        <v>253</v>
      </c>
      <c r="D147" s="103">
        <v>6316179000</v>
      </c>
      <c r="E147" s="103">
        <v>6316179000</v>
      </c>
      <c r="F147" s="61">
        <f>Table1[[#This Row],[Valor pagado]]/Table1[[#This Row],[Valor contrato]]</f>
        <v>1</v>
      </c>
      <c r="G147" s="124" t="s">
        <v>282</v>
      </c>
    </row>
    <row r="148" spans="1:7">
      <c r="A148" s="124" t="s">
        <v>224</v>
      </c>
      <c r="B148" s="124">
        <v>97920</v>
      </c>
      <c r="C148" s="124" t="s">
        <v>252</v>
      </c>
      <c r="D148" s="103">
        <v>4890080000</v>
      </c>
      <c r="E148" s="103">
        <v>0</v>
      </c>
      <c r="F148" s="61">
        <f>Table1[[#This Row],[Valor pagado]]/Table1[[#This Row],[Valor contrato]]</f>
        <v>0</v>
      </c>
      <c r="G148" s="124" t="s">
        <v>283</v>
      </c>
    </row>
    <row r="149" spans="1:7">
      <c r="A149" s="124" t="s">
        <v>250</v>
      </c>
      <c r="B149" s="124">
        <v>92020</v>
      </c>
      <c r="C149" s="124" t="s">
        <v>244</v>
      </c>
      <c r="D149" s="103">
        <v>1711360000</v>
      </c>
      <c r="E149" s="103">
        <v>1711360000</v>
      </c>
      <c r="F149" s="61">
        <f>Table1[[#This Row],[Valor pagado]]/Table1[[#This Row],[Valor contrato]]</f>
        <v>1</v>
      </c>
      <c r="G149" s="124" t="s">
        <v>283</v>
      </c>
    </row>
    <row r="150" spans="1:7">
      <c r="A150" s="124" t="s">
        <v>350</v>
      </c>
      <c r="B150" s="124">
        <v>19520</v>
      </c>
      <c r="C150" s="124" t="s">
        <v>261</v>
      </c>
      <c r="D150" s="103">
        <v>4035798000</v>
      </c>
      <c r="E150" s="103">
        <v>4035798000</v>
      </c>
      <c r="F150" s="61">
        <f>Table1[[#This Row],[Valor pagado]]/Table1[[#This Row],[Valor contrato]]</f>
        <v>1</v>
      </c>
      <c r="G150" s="124" t="s">
        <v>282</v>
      </c>
    </row>
    <row r="151" spans="1:7">
      <c r="A151" s="124" t="s">
        <v>350</v>
      </c>
      <c r="B151" s="124">
        <v>19420</v>
      </c>
      <c r="C151" s="124" t="s">
        <v>260</v>
      </c>
      <c r="D151" s="103">
        <v>3919266000</v>
      </c>
      <c r="E151" s="103">
        <v>3919266000</v>
      </c>
      <c r="F151" s="61">
        <f>Table1[[#This Row],[Valor pagado]]/Table1[[#This Row],[Valor contrato]]</f>
        <v>1</v>
      </c>
      <c r="G151" s="124" t="s">
        <v>282</v>
      </c>
    </row>
    <row r="152" spans="1:7">
      <c r="A152" s="124" t="s">
        <v>222</v>
      </c>
      <c r="B152" s="124">
        <v>8020</v>
      </c>
      <c r="C152" s="124" t="s">
        <v>259</v>
      </c>
      <c r="D152" s="103">
        <v>3760614000</v>
      </c>
      <c r="E152" s="103">
        <v>3760614000</v>
      </c>
      <c r="F152" s="61">
        <f>Table1[[#This Row],[Valor pagado]]/Table1[[#This Row],[Valor contrato]]</f>
        <v>1</v>
      </c>
      <c r="G152" s="124" t="s">
        <v>282</v>
      </c>
    </row>
    <row r="153" spans="1:7">
      <c r="A153" s="124" t="s">
        <v>223</v>
      </c>
      <c r="B153" s="124">
        <v>9620</v>
      </c>
      <c r="C153" s="124" t="s">
        <v>221</v>
      </c>
      <c r="D153" s="103">
        <v>3541941000</v>
      </c>
      <c r="E153" s="103">
        <v>3541941000</v>
      </c>
      <c r="F153" s="61">
        <f>Table1[[#This Row],[Valor pagado]]/Table1[[#This Row],[Valor contrato]]</f>
        <v>1</v>
      </c>
      <c r="G153" s="124" t="s">
        <v>282</v>
      </c>
    </row>
    <row r="154" spans="1:7">
      <c r="A154" s="124" t="s">
        <v>414</v>
      </c>
      <c r="B154" s="124">
        <v>44020</v>
      </c>
      <c r="C154" s="124" t="s">
        <v>221</v>
      </c>
      <c r="D154" s="103">
        <v>212916506000</v>
      </c>
      <c r="E154" s="103">
        <v>212916506000</v>
      </c>
      <c r="F154" s="61">
        <f>Table1[[#This Row],[Valor pagado]]/Table1[[#This Row],[Valor contrato]]</f>
        <v>1</v>
      </c>
      <c r="G154" s="124" t="s">
        <v>282</v>
      </c>
    </row>
    <row r="155" spans="1:7">
      <c r="A155" s="124" t="s">
        <v>350</v>
      </c>
      <c r="B155" s="124">
        <v>19320</v>
      </c>
      <c r="C155" s="124" t="s">
        <v>271</v>
      </c>
      <c r="D155" s="103">
        <v>247806000</v>
      </c>
      <c r="E155" s="103">
        <v>247806000</v>
      </c>
      <c r="F155" s="61">
        <f>Table1[[#This Row],[Valor pagado]]/Table1[[#This Row],[Valor contrato]]</f>
        <v>1</v>
      </c>
      <c r="G155" s="124" t="s">
        <v>282</v>
      </c>
    </row>
    <row r="156" spans="1:7">
      <c r="A156" s="124" t="s">
        <v>257</v>
      </c>
      <c r="B156" s="124">
        <v>1220</v>
      </c>
      <c r="C156" s="124" t="s">
        <v>231</v>
      </c>
      <c r="D156" s="103">
        <v>3097224000</v>
      </c>
      <c r="E156" s="103">
        <v>3097224000</v>
      </c>
      <c r="F156" s="61">
        <f>Table1[[#This Row],[Valor pagado]]/Table1[[#This Row],[Valor contrato]]</f>
        <v>1</v>
      </c>
      <c r="G156" s="124" t="s">
        <v>282</v>
      </c>
    </row>
    <row r="157" spans="1:7">
      <c r="A157" s="124" t="s">
        <v>382</v>
      </c>
      <c r="B157" s="124">
        <v>33620</v>
      </c>
      <c r="C157" s="124" t="s">
        <v>221</v>
      </c>
      <c r="D157" s="103">
        <v>2938572000</v>
      </c>
      <c r="E157" s="103">
        <v>2938572000</v>
      </c>
      <c r="F157" s="61">
        <f>Table1[[#This Row],[Valor pagado]]/Table1[[#This Row],[Valor contrato]]</f>
        <v>1</v>
      </c>
      <c r="G157" s="124" t="s">
        <v>282</v>
      </c>
    </row>
    <row r="158" spans="1:7">
      <c r="A158" s="124" t="s">
        <v>417</v>
      </c>
      <c r="B158" s="124">
        <v>45920</v>
      </c>
      <c r="C158" s="124" t="s">
        <v>391</v>
      </c>
      <c r="D158" s="103">
        <v>2928016470</v>
      </c>
      <c r="E158" s="103">
        <v>0</v>
      </c>
      <c r="F158" s="61">
        <f>Table1[[#This Row],[Valor pagado]]/Table1[[#This Row],[Valor contrato]]</f>
        <v>0</v>
      </c>
      <c r="G158" s="124" t="s">
        <v>416</v>
      </c>
    </row>
    <row r="159" spans="1:7">
      <c r="A159" s="124" t="s">
        <v>229</v>
      </c>
      <c r="B159" s="124">
        <v>14220</v>
      </c>
      <c r="C159" s="124" t="s">
        <v>242</v>
      </c>
      <c r="D159" s="103">
        <v>4212000</v>
      </c>
      <c r="E159" s="103">
        <v>4212000</v>
      </c>
      <c r="F159" s="61">
        <f>Table1[[#This Row],[Valor pagado]]/Table1[[#This Row],[Valor contrato]]</f>
        <v>1</v>
      </c>
      <c r="G159" s="124" t="s">
        <v>282</v>
      </c>
    </row>
    <row r="160" spans="1:7">
      <c r="A160" s="124" t="s">
        <v>223</v>
      </c>
      <c r="B160" s="124">
        <v>123220</v>
      </c>
      <c r="C160" s="124" t="s">
        <v>260</v>
      </c>
      <c r="D160" s="103">
        <v>141920000</v>
      </c>
      <c r="E160" s="103">
        <v>141920000</v>
      </c>
      <c r="F160" s="61">
        <f>Table1[[#This Row],[Valor pagado]]/Table1[[#This Row],[Valor contrato]]</f>
        <v>1</v>
      </c>
      <c r="G160" s="124" t="s">
        <v>283</v>
      </c>
    </row>
    <row r="161" spans="1:7">
      <c r="A161" s="124" t="s">
        <v>240</v>
      </c>
      <c r="B161" s="124">
        <v>116220</v>
      </c>
      <c r="C161" s="124" t="s">
        <v>233</v>
      </c>
      <c r="D161" s="103">
        <v>2708480000</v>
      </c>
      <c r="E161" s="103">
        <v>2708480000</v>
      </c>
      <c r="F161" s="61">
        <f>Table1[[#This Row],[Valor pagado]]/Table1[[#This Row],[Valor contrato]]</f>
        <v>1</v>
      </c>
      <c r="G161" s="124" t="s">
        <v>283</v>
      </c>
    </row>
    <row r="162" spans="1:7">
      <c r="A162" s="124" t="s">
        <v>250</v>
      </c>
      <c r="B162" s="124">
        <v>91520</v>
      </c>
      <c r="C162" s="124" t="s">
        <v>262</v>
      </c>
      <c r="D162" s="103">
        <v>477280000</v>
      </c>
      <c r="E162" s="103">
        <v>477280000</v>
      </c>
      <c r="F162" s="61">
        <f>Table1[[#This Row],[Valor pagado]]/Table1[[#This Row],[Valor contrato]]</f>
        <v>1</v>
      </c>
      <c r="G162" s="124" t="s">
        <v>283</v>
      </c>
    </row>
    <row r="163" spans="1:7">
      <c r="A163" s="124" t="s">
        <v>258</v>
      </c>
      <c r="B163" s="124">
        <v>90420</v>
      </c>
      <c r="C163" s="124" t="s">
        <v>252</v>
      </c>
      <c r="D163" s="103">
        <v>7367840000</v>
      </c>
      <c r="E163" s="103">
        <v>0</v>
      </c>
      <c r="F163" s="61">
        <f>Table1[[#This Row],[Valor pagado]]/Table1[[#This Row],[Valor contrato]]</f>
        <v>0</v>
      </c>
      <c r="G163" s="124" t="s">
        <v>283</v>
      </c>
    </row>
    <row r="164" spans="1:7">
      <c r="A164" s="124" t="s">
        <v>364</v>
      </c>
      <c r="B164" s="124">
        <v>31720</v>
      </c>
      <c r="C164" s="124" t="s">
        <v>255</v>
      </c>
      <c r="D164" s="103">
        <v>399087000</v>
      </c>
      <c r="E164" s="103">
        <v>399087000</v>
      </c>
      <c r="F164" s="61">
        <f>Table1[[#This Row],[Valor pagado]]/Table1[[#This Row],[Valor contrato]]</f>
        <v>1</v>
      </c>
      <c r="G164" s="124" t="s">
        <v>282</v>
      </c>
    </row>
    <row r="165" spans="1:7">
      <c r="A165" s="124" t="s">
        <v>220</v>
      </c>
      <c r="B165" s="124">
        <v>11920</v>
      </c>
      <c r="C165" s="124" t="s">
        <v>253</v>
      </c>
      <c r="D165" s="103">
        <v>1733587800</v>
      </c>
      <c r="E165" s="103">
        <v>1733587800</v>
      </c>
      <c r="F165" s="61">
        <f>Table1[[#This Row],[Valor pagado]]/Table1[[#This Row],[Valor contrato]]</f>
        <v>1</v>
      </c>
      <c r="G165" s="124" t="s">
        <v>282</v>
      </c>
    </row>
    <row r="166" spans="1:7">
      <c r="A166" s="124" t="s">
        <v>257</v>
      </c>
      <c r="B166" s="124">
        <v>1920</v>
      </c>
      <c r="C166" s="124" t="s">
        <v>221</v>
      </c>
      <c r="D166" s="103">
        <v>2043522000</v>
      </c>
      <c r="E166" s="103">
        <v>2043522000</v>
      </c>
      <c r="F166" s="61">
        <f>Table1[[#This Row],[Valor pagado]]/Table1[[#This Row],[Valor contrato]]</f>
        <v>1</v>
      </c>
      <c r="G166" s="124" t="s">
        <v>282</v>
      </c>
    </row>
    <row r="167" spans="1:7">
      <c r="A167" s="124" t="s">
        <v>413</v>
      </c>
      <c r="B167" s="124">
        <v>41020</v>
      </c>
      <c r="C167" s="124" t="s">
        <v>265</v>
      </c>
      <c r="D167" s="103">
        <v>2034949000</v>
      </c>
      <c r="E167" s="103">
        <v>2034949000</v>
      </c>
      <c r="F167" s="61">
        <f>Table1[[#This Row],[Valor pagado]]/Table1[[#This Row],[Valor contrato]]</f>
        <v>1</v>
      </c>
      <c r="G167" s="124" t="s">
        <v>282</v>
      </c>
    </row>
    <row r="168" spans="1:7">
      <c r="A168" s="124" t="s">
        <v>223</v>
      </c>
      <c r="B168" s="124">
        <v>123820</v>
      </c>
      <c r="C168" s="124" t="s">
        <v>259</v>
      </c>
      <c r="D168" s="103">
        <v>2771000</v>
      </c>
      <c r="E168" s="103">
        <v>0</v>
      </c>
      <c r="F168" s="61">
        <f>Table1[[#This Row],[Valor pagado]]/Table1[[#This Row],[Valor contrato]]</f>
        <v>0</v>
      </c>
      <c r="G168" s="124" t="s">
        <v>283</v>
      </c>
    </row>
    <row r="169" spans="1:7">
      <c r="A169" s="124" t="s">
        <v>229</v>
      </c>
      <c r="B169" s="124">
        <v>12020</v>
      </c>
      <c r="C169" s="124" t="s">
        <v>233</v>
      </c>
      <c r="D169" s="103">
        <v>1770444000</v>
      </c>
      <c r="E169" s="103">
        <v>1770444000</v>
      </c>
      <c r="F169" s="61">
        <f>Table1[[#This Row],[Valor pagado]]/Table1[[#This Row],[Valor contrato]]</f>
        <v>1</v>
      </c>
      <c r="G169" s="124" t="s">
        <v>282</v>
      </c>
    </row>
    <row r="170" spans="1:7">
      <c r="A170" s="124" t="s">
        <v>263</v>
      </c>
      <c r="B170" s="124">
        <v>93920</v>
      </c>
      <c r="C170" s="124" t="s">
        <v>260</v>
      </c>
      <c r="D170" s="103">
        <v>38880000</v>
      </c>
      <c r="E170" s="103">
        <v>38880000</v>
      </c>
      <c r="F170" s="61">
        <f>Table1[[#This Row],[Valor pagado]]/Table1[[#This Row],[Valor contrato]]</f>
        <v>1</v>
      </c>
      <c r="G170" s="124" t="s">
        <v>283</v>
      </c>
    </row>
    <row r="171" spans="1:7">
      <c r="A171" s="124" t="s">
        <v>350</v>
      </c>
      <c r="B171" s="124">
        <v>18320</v>
      </c>
      <c r="C171" s="124" t="s">
        <v>233</v>
      </c>
      <c r="D171" s="103">
        <v>1570374000</v>
      </c>
      <c r="E171" s="103">
        <v>1570374000</v>
      </c>
      <c r="F171" s="61">
        <f>Table1[[#This Row],[Valor pagado]]/Table1[[#This Row],[Valor contrato]]</f>
        <v>1</v>
      </c>
      <c r="G171" s="124" t="s">
        <v>282</v>
      </c>
    </row>
    <row r="172" spans="1:7">
      <c r="A172" s="124" t="s">
        <v>249</v>
      </c>
      <c r="B172" s="124">
        <v>84020</v>
      </c>
      <c r="C172" s="124" t="s">
        <v>252</v>
      </c>
      <c r="D172" s="103">
        <v>1537760000</v>
      </c>
      <c r="E172" s="103">
        <v>0</v>
      </c>
      <c r="F172" s="61">
        <f>Table1[[#This Row],[Valor pagado]]/Table1[[#This Row],[Valor contrato]]</f>
        <v>0</v>
      </c>
      <c r="G172" s="124" t="s">
        <v>283</v>
      </c>
    </row>
    <row r="173" spans="1:7">
      <c r="A173" s="124" t="s">
        <v>413</v>
      </c>
      <c r="B173" s="124">
        <v>40120</v>
      </c>
      <c r="C173" s="124" t="s">
        <v>233</v>
      </c>
      <c r="D173" s="103">
        <v>1399868000</v>
      </c>
      <c r="E173" s="103">
        <v>1399868000</v>
      </c>
      <c r="F173" s="61">
        <f>Table1[[#This Row],[Valor pagado]]/Table1[[#This Row],[Valor contrato]]</f>
        <v>1</v>
      </c>
      <c r="G173" s="124" t="s">
        <v>282</v>
      </c>
    </row>
    <row r="174" spans="1:7">
      <c r="A174" s="124" t="s">
        <v>412</v>
      </c>
      <c r="B174" s="124">
        <v>38420</v>
      </c>
      <c r="C174" s="124" t="s">
        <v>261</v>
      </c>
      <c r="D174" s="103">
        <v>1380658000</v>
      </c>
      <c r="E174" s="103">
        <v>1380658000</v>
      </c>
      <c r="F174" s="61">
        <f>Table1[[#This Row],[Valor pagado]]/Table1[[#This Row],[Valor contrato]]</f>
        <v>1</v>
      </c>
      <c r="G174" s="124" t="s">
        <v>282</v>
      </c>
    </row>
    <row r="175" spans="1:7">
      <c r="A175" s="124" t="s">
        <v>359</v>
      </c>
      <c r="B175" s="124">
        <v>26920</v>
      </c>
      <c r="C175" s="124" t="s">
        <v>267</v>
      </c>
      <c r="D175" s="103">
        <v>1342575000</v>
      </c>
      <c r="E175" s="103">
        <v>1342575000</v>
      </c>
      <c r="F175" s="61">
        <f>Table1[[#This Row],[Valor pagado]]/Table1[[#This Row],[Valor contrato]]</f>
        <v>1</v>
      </c>
      <c r="G175" s="124" t="s">
        <v>282</v>
      </c>
    </row>
    <row r="176" spans="1:7">
      <c r="A176" s="124" t="s">
        <v>258</v>
      </c>
      <c r="B176" s="124">
        <v>89920</v>
      </c>
      <c r="C176" s="124" t="s">
        <v>221</v>
      </c>
      <c r="D176" s="103">
        <v>1322880000</v>
      </c>
      <c r="E176" s="103">
        <v>1322880000</v>
      </c>
      <c r="F176" s="61">
        <f>Table1[[#This Row],[Valor pagado]]/Table1[[#This Row],[Valor contrato]]</f>
        <v>1</v>
      </c>
      <c r="G176" s="124" t="s">
        <v>283</v>
      </c>
    </row>
    <row r="177" spans="1:7">
      <c r="A177" s="124" t="s">
        <v>240</v>
      </c>
      <c r="B177" s="124">
        <v>116720</v>
      </c>
      <c r="C177" s="124" t="s">
        <v>255</v>
      </c>
      <c r="D177" s="103">
        <v>1189760000</v>
      </c>
      <c r="E177" s="103">
        <v>1189760000</v>
      </c>
      <c r="F177" s="61">
        <f>Table1[[#This Row],[Valor pagado]]/Table1[[#This Row],[Valor contrato]]</f>
        <v>1</v>
      </c>
      <c r="G177" s="124" t="s">
        <v>283</v>
      </c>
    </row>
    <row r="178" spans="1:7">
      <c r="A178" s="124" t="s">
        <v>243</v>
      </c>
      <c r="B178" s="124">
        <v>620</v>
      </c>
      <c r="C178" s="124" t="s">
        <v>244</v>
      </c>
      <c r="D178" s="103">
        <v>901719000</v>
      </c>
      <c r="E178" s="103">
        <v>901719000</v>
      </c>
      <c r="F178" s="61">
        <f>Table1[[#This Row],[Valor pagado]]/Table1[[#This Row],[Valor contrato]]</f>
        <v>1</v>
      </c>
      <c r="G178" s="124" t="s">
        <v>282</v>
      </c>
    </row>
    <row r="179" spans="1:7">
      <c r="A179" s="124" t="s">
        <v>353</v>
      </c>
      <c r="B179" s="124">
        <v>22020</v>
      </c>
      <c r="C179" s="124" t="s">
        <v>260</v>
      </c>
      <c r="D179" s="103">
        <v>901120000</v>
      </c>
      <c r="E179" s="103">
        <v>901120000</v>
      </c>
      <c r="F179" s="61">
        <f>Table1[[#This Row],[Valor pagado]]/Table1[[#This Row],[Valor contrato]]</f>
        <v>1</v>
      </c>
      <c r="G179" s="124" t="s">
        <v>356</v>
      </c>
    </row>
    <row r="180" spans="1:7">
      <c r="A180" s="124" t="s">
        <v>224</v>
      </c>
      <c r="B180" s="124">
        <v>98020</v>
      </c>
      <c r="C180" s="124" t="s">
        <v>265</v>
      </c>
      <c r="D180" s="103">
        <v>864320000</v>
      </c>
      <c r="E180" s="103">
        <v>864320000</v>
      </c>
      <c r="F180" s="61">
        <f>Table1[[#This Row],[Valor pagado]]/Table1[[#This Row],[Valor contrato]]</f>
        <v>1</v>
      </c>
      <c r="G180" s="124" t="s">
        <v>283</v>
      </c>
    </row>
    <row r="181" spans="1:7">
      <c r="A181" s="124" t="s">
        <v>413</v>
      </c>
      <c r="B181" s="124">
        <v>41520</v>
      </c>
      <c r="C181" s="124" t="s">
        <v>259</v>
      </c>
      <c r="D181" s="103">
        <v>739465000</v>
      </c>
      <c r="E181" s="103">
        <v>739465000</v>
      </c>
      <c r="F181" s="61">
        <f>Table1[[#This Row],[Valor pagado]]/Table1[[#This Row],[Valor contrato]]</f>
        <v>1</v>
      </c>
      <c r="G181" s="124" t="s">
        <v>282</v>
      </c>
    </row>
    <row r="182" spans="1:7">
      <c r="A182" s="124" t="s">
        <v>257</v>
      </c>
      <c r="B182" s="124">
        <v>1620</v>
      </c>
      <c r="C182" s="124" t="s">
        <v>264</v>
      </c>
      <c r="D182" s="103">
        <v>704808000</v>
      </c>
      <c r="E182" s="103">
        <v>704808000</v>
      </c>
      <c r="F182" s="61">
        <f>Table1[[#This Row],[Valor pagado]]/Table1[[#This Row],[Valor contrato]]</f>
        <v>1</v>
      </c>
      <c r="G182" s="124" t="s">
        <v>282</v>
      </c>
    </row>
    <row r="183" spans="1:7">
      <c r="A183" s="124" t="s">
        <v>258</v>
      </c>
      <c r="B183" s="124">
        <v>90120</v>
      </c>
      <c r="C183" s="124" t="s">
        <v>227</v>
      </c>
      <c r="D183" s="103">
        <v>25710000</v>
      </c>
      <c r="E183" s="103">
        <v>0</v>
      </c>
      <c r="F183" s="61">
        <f>Table1[[#This Row],[Valor pagado]]/Table1[[#This Row],[Valor contrato]]</f>
        <v>0</v>
      </c>
      <c r="G183" s="124" t="s">
        <v>283</v>
      </c>
    </row>
    <row r="184" spans="1:7">
      <c r="A184" s="124" t="s">
        <v>254</v>
      </c>
      <c r="B184" s="124">
        <v>128720</v>
      </c>
      <c r="C184" s="124" t="s">
        <v>252</v>
      </c>
      <c r="D184" s="103">
        <v>51281000</v>
      </c>
      <c r="E184" s="103">
        <v>0</v>
      </c>
      <c r="F184" s="61">
        <f>Table1[[#This Row],[Valor pagado]]/Table1[[#This Row],[Valor contrato]]</f>
        <v>0</v>
      </c>
      <c r="G184" s="124" t="s">
        <v>283</v>
      </c>
    </row>
    <row r="185" spans="1:7">
      <c r="A185" s="124" t="s">
        <v>224</v>
      </c>
      <c r="B185" s="124">
        <v>99720</v>
      </c>
      <c r="C185" s="124" t="s">
        <v>221</v>
      </c>
      <c r="D185" s="103">
        <v>618070000</v>
      </c>
      <c r="E185" s="103">
        <v>0</v>
      </c>
      <c r="F185" s="61">
        <f>Table1[[#This Row],[Valor pagado]]/Table1[[#This Row],[Valor contrato]]</f>
        <v>0</v>
      </c>
      <c r="G185" s="124" t="s">
        <v>283</v>
      </c>
    </row>
    <row r="186" spans="1:7">
      <c r="A186" s="124" t="s">
        <v>225</v>
      </c>
      <c r="B186" s="124">
        <v>16920</v>
      </c>
      <c r="C186" s="124" t="s">
        <v>277</v>
      </c>
      <c r="D186" s="103">
        <v>8073000</v>
      </c>
      <c r="E186" s="103">
        <v>8073000</v>
      </c>
      <c r="F186" s="61">
        <f>Table1[[#This Row],[Valor pagado]]/Table1[[#This Row],[Valor contrato]]</f>
        <v>1</v>
      </c>
      <c r="G186" s="124" t="s">
        <v>282</v>
      </c>
    </row>
    <row r="187" spans="1:7">
      <c r="A187" s="124" t="s">
        <v>417</v>
      </c>
      <c r="B187" s="124">
        <v>46220</v>
      </c>
      <c r="C187" s="124" t="s">
        <v>391</v>
      </c>
      <c r="D187" s="103">
        <v>581454871</v>
      </c>
      <c r="E187" s="103">
        <v>0</v>
      </c>
      <c r="F187" s="61">
        <f>Table1[[#This Row],[Valor pagado]]/Table1[[#This Row],[Valor contrato]]</f>
        <v>0</v>
      </c>
      <c r="G187" s="124" t="s">
        <v>416</v>
      </c>
    </row>
    <row r="188" spans="1:7">
      <c r="A188" s="124" t="s">
        <v>239</v>
      </c>
      <c r="B188" s="124">
        <v>102120</v>
      </c>
      <c r="C188" s="124" t="s">
        <v>242</v>
      </c>
      <c r="D188" s="103">
        <v>575360000</v>
      </c>
      <c r="E188" s="103">
        <v>575360000</v>
      </c>
      <c r="F188" s="61">
        <f>Table1[[#This Row],[Valor pagado]]/Table1[[#This Row],[Valor contrato]]</f>
        <v>1</v>
      </c>
      <c r="G188" s="124" t="s">
        <v>283</v>
      </c>
    </row>
    <row r="189" spans="1:7">
      <c r="A189" s="124" t="s">
        <v>250</v>
      </c>
      <c r="B189" s="124">
        <v>92720</v>
      </c>
      <c r="C189" s="124" t="s">
        <v>246</v>
      </c>
      <c r="D189" s="103">
        <v>216000</v>
      </c>
      <c r="E189" s="103">
        <v>0</v>
      </c>
      <c r="F189" s="61">
        <f>Table1[[#This Row],[Valor pagado]]/Table1[[#This Row],[Valor contrato]]</f>
        <v>0</v>
      </c>
      <c r="G189" s="124" t="s">
        <v>283</v>
      </c>
    </row>
    <row r="190" spans="1:7">
      <c r="A190" s="124" t="s">
        <v>414</v>
      </c>
      <c r="B190" s="124">
        <v>43820</v>
      </c>
      <c r="C190" s="124" t="s">
        <v>269</v>
      </c>
      <c r="D190" s="103">
        <v>532870000</v>
      </c>
      <c r="E190" s="103">
        <v>532870000</v>
      </c>
      <c r="F190" s="61">
        <f>Table1[[#This Row],[Valor pagado]]/Table1[[#This Row],[Valor contrato]]</f>
        <v>1</v>
      </c>
      <c r="G190" s="124" t="s">
        <v>282</v>
      </c>
    </row>
    <row r="191" spans="1:7">
      <c r="A191" s="124" t="s">
        <v>229</v>
      </c>
      <c r="B191" s="124">
        <v>14020</v>
      </c>
      <c r="C191" s="124" t="s">
        <v>259</v>
      </c>
      <c r="D191" s="103">
        <v>497367000</v>
      </c>
      <c r="E191" s="103">
        <v>497367000</v>
      </c>
      <c r="F191" s="61">
        <f>Table1[[#This Row],[Valor pagado]]/Table1[[#This Row],[Valor contrato]]</f>
        <v>1</v>
      </c>
      <c r="G191" s="124" t="s">
        <v>282</v>
      </c>
    </row>
    <row r="192" spans="1:7">
      <c r="A192" s="124" t="s">
        <v>228</v>
      </c>
      <c r="B192" s="124">
        <v>67920</v>
      </c>
      <c r="C192" s="124" t="s">
        <v>221</v>
      </c>
      <c r="D192" s="103">
        <v>488906000</v>
      </c>
      <c r="E192" s="103">
        <v>0</v>
      </c>
      <c r="F192" s="61">
        <f>Table1[[#This Row],[Valor pagado]]/Table1[[#This Row],[Valor contrato]]</f>
        <v>0</v>
      </c>
      <c r="G192" s="124" t="s">
        <v>283</v>
      </c>
    </row>
    <row r="193" spans="1:7">
      <c r="A193" s="124" t="s">
        <v>412</v>
      </c>
      <c r="B193" s="124">
        <v>38820</v>
      </c>
      <c r="C193" s="124" t="s">
        <v>385</v>
      </c>
      <c r="D193" s="103">
        <v>97773000</v>
      </c>
      <c r="E193" s="103">
        <v>97773000</v>
      </c>
      <c r="F193" s="61">
        <f>Table1[[#This Row],[Valor pagado]]/Table1[[#This Row],[Valor contrato]]</f>
        <v>1</v>
      </c>
      <c r="G193" s="124" t="s">
        <v>282</v>
      </c>
    </row>
    <row r="194" spans="1:7">
      <c r="A194" s="124" t="s">
        <v>413</v>
      </c>
      <c r="B194" s="124">
        <v>42220</v>
      </c>
      <c r="C194" s="124" t="s">
        <v>270</v>
      </c>
      <c r="D194" s="103">
        <v>452677000</v>
      </c>
      <c r="E194" s="103">
        <v>452677000</v>
      </c>
      <c r="F194" s="61">
        <f>Table1[[#This Row],[Valor pagado]]/Table1[[#This Row],[Valor contrato]]</f>
        <v>1</v>
      </c>
      <c r="G194" s="124" t="s">
        <v>282</v>
      </c>
    </row>
    <row r="195" spans="1:7">
      <c r="A195" s="124" t="s">
        <v>364</v>
      </c>
      <c r="B195" s="124">
        <v>31320</v>
      </c>
      <c r="C195" s="124" t="s">
        <v>221</v>
      </c>
      <c r="D195" s="103">
        <v>1706913000</v>
      </c>
      <c r="E195" s="103">
        <v>1706913000</v>
      </c>
      <c r="F195" s="61">
        <f>Table1[[#This Row],[Valor pagado]]/Table1[[#This Row],[Valor contrato]]</f>
        <v>1</v>
      </c>
      <c r="G195" s="124" t="s">
        <v>282</v>
      </c>
    </row>
    <row r="196" spans="1:7">
      <c r="A196" s="124" t="s">
        <v>359</v>
      </c>
      <c r="B196" s="124">
        <v>25420</v>
      </c>
      <c r="C196" s="124" t="s">
        <v>277</v>
      </c>
      <c r="D196" s="103">
        <v>4563000</v>
      </c>
      <c r="E196" s="103">
        <v>4563000</v>
      </c>
      <c r="F196" s="61">
        <f>Table1[[#This Row],[Valor pagado]]/Table1[[#This Row],[Valor contrato]]</f>
        <v>1</v>
      </c>
      <c r="G196" s="124" t="s">
        <v>282</v>
      </c>
    </row>
    <row r="197" spans="1:7">
      <c r="A197" s="124" t="s">
        <v>225</v>
      </c>
      <c r="B197" s="124">
        <v>15420</v>
      </c>
      <c r="C197" s="124" t="s">
        <v>255</v>
      </c>
      <c r="D197" s="103">
        <v>395226000</v>
      </c>
      <c r="E197" s="103">
        <v>395226000</v>
      </c>
      <c r="F197" s="61">
        <f>Table1[[#This Row],[Valor pagado]]/Table1[[#This Row],[Valor contrato]]</f>
        <v>1</v>
      </c>
      <c r="G197" s="124" t="s">
        <v>282</v>
      </c>
    </row>
    <row r="198" spans="1:7">
      <c r="A198" s="124" t="s">
        <v>353</v>
      </c>
      <c r="B198" s="124">
        <v>23220</v>
      </c>
      <c r="C198" s="124" t="s">
        <v>269</v>
      </c>
      <c r="D198" s="103">
        <v>322960000</v>
      </c>
      <c r="E198" s="103">
        <v>322960000</v>
      </c>
      <c r="F198" s="61">
        <f>Table1[[#This Row],[Valor pagado]]/Table1[[#This Row],[Valor contrato]]</f>
        <v>1</v>
      </c>
      <c r="G198" s="124" t="s">
        <v>356</v>
      </c>
    </row>
    <row r="199" spans="1:7">
      <c r="A199" s="124" t="s">
        <v>364</v>
      </c>
      <c r="B199" s="124">
        <v>31920</v>
      </c>
      <c r="C199" s="124" t="s">
        <v>270</v>
      </c>
      <c r="D199" s="103">
        <v>2106000</v>
      </c>
      <c r="E199" s="103">
        <v>2106000</v>
      </c>
      <c r="F199" s="61">
        <f>Table1[[#This Row],[Valor pagado]]/Table1[[#This Row],[Valor contrato]]</f>
        <v>1</v>
      </c>
      <c r="G199" s="124" t="s">
        <v>282</v>
      </c>
    </row>
    <row r="200" spans="1:7">
      <c r="A200" s="124" t="s">
        <v>225</v>
      </c>
      <c r="B200" s="124">
        <v>14820</v>
      </c>
      <c r="C200" s="124" t="s">
        <v>270</v>
      </c>
      <c r="D200" s="103">
        <v>244647000</v>
      </c>
      <c r="E200" s="103">
        <v>244647000</v>
      </c>
      <c r="F200" s="61">
        <f>Table1[[#This Row],[Valor pagado]]/Table1[[#This Row],[Valor contrato]]</f>
        <v>1</v>
      </c>
      <c r="G200" s="124" t="s">
        <v>282</v>
      </c>
    </row>
    <row r="201" spans="1:7">
      <c r="A201" s="124" t="s">
        <v>263</v>
      </c>
      <c r="B201" s="124">
        <v>93720</v>
      </c>
      <c r="C201" s="124" t="s">
        <v>252</v>
      </c>
      <c r="D201" s="103">
        <v>238720000</v>
      </c>
      <c r="E201" s="103">
        <v>0</v>
      </c>
      <c r="F201" s="61">
        <f>Table1[[#This Row],[Valor pagado]]/Table1[[#This Row],[Valor contrato]]</f>
        <v>0</v>
      </c>
      <c r="G201" s="124" t="s">
        <v>283</v>
      </c>
    </row>
    <row r="202" spans="1:7">
      <c r="A202" s="124" t="s">
        <v>222</v>
      </c>
      <c r="B202" s="124">
        <v>6620</v>
      </c>
      <c r="C202" s="124" t="s">
        <v>226</v>
      </c>
      <c r="D202" s="103">
        <v>97060275000</v>
      </c>
      <c r="E202" s="103">
        <v>97060275000</v>
      </c>
      <c r="F202" s="61">
        <f>Table1[[#This Row],[Valor pagado]]/Table1[[#This Row],[Valor contrato]]</f>
        <v>1</v>
      </c>
      <c r="G202" s="124" t="s">
        <v>282</v>
      </c>
    </row>
    <row r="203" spans="1:7">
      <c r="A203" s="124" t="s">
        <v>263</v>
      </c>
      <c r="B203" s="124">
        <v>95020</v>
      </c>
      <c r="C203" s="124" t="s">
        <v>226</v>
      </c>
      <c r="D203" s="103">
        <v>20957000</v>
      </c>
      <c r="E203" s="103">
        <v>0</v>
      </c>
      <c r="F203" s="61">
        <f>Table1[[#This Row],[Valor pagado]]/Table1[[#This Row],[Valor contrato]]</f>
        <v>0</v>
      </c>
      <c r="G203" s="124" t="s">
        <v>283</v>
      </c>
    </row>
    <row r="204" spans="1:7">
      <c r="A204" s="124" t="s">
        <v>412</v>
      </c>
      <c r="B204" s="124">
        <v>39920</v>
      </c>
      <c r="C204" s="124" t="s">
        <v>271</v>
      </c>
      <c r="D204" s="103">
        <v>197735000</v>
      </c>
      <c r="E204" s="103">
        <v>197735000</v>
      </c>
      <c r="F204" s="61">
        <f>Table1[[#This Row],[Valor pagado]]/Table1[[#This Row],[Valor contrato]]</f>
        <v>1</v>
      </c>
      <c r="G204" s="124" t="s">
        <v>282</v>
      </c>
    </row>
    <row r="205" spans="1:7">
      <c r="A205" s="124" t="s">
        <v>223</v>
      </c>
      <c r="B205" s="124">
        <v>123420</v>
      </c>
      <c r="C205" s="124" t="s">
        <v>255</v>
      </c>
      <c r="D205" s="103">
        <v>2049440000</v>
      </c>
      <c r="E205" s="103">
        <v>2049440000</v>
      </c>
      <c r="F205" s="61">
        <f>Table1[[#This Row],[Valor pagado]]/Table1[[#This Row],[Valor contrato]]</f>
        <v>1</v>
      </c>
      <c r="G205" s="124" t="s">
        <v>283</v>
      </c>
    </row>
    <row r="206" spans="1:7">
      <c r="A206" s="124" t="s">
        <v>412</v>
      </c>
      <c r="B206" s="124">
        <v>38720</v>
      </c>
      <c r="C206" s="124" t="s">
        <v>384</v>
      </c>
      <c r="D206" s="103">
        <v>181131000</v>
      </c>
      <c r="E206" s="103">
        <v>181131000</v>
      </c>
      <c r="F206" s="61">
        <f>Table1[[#This Row],[Valor pagado]]/Table1[[#This Row],[Valor contrato]]</f>
        <v>1</v>
      </c>
      <c r="G206" s="124" t="s">
        <v>282</v>
      </c>
    </row>
    <row r="207" spans="1:7">
      <c r="A207" s="124" t="s">
        <v>228</v>
      </c>
      <c r="B207" s="124">
        <v>67020</v>
      </c>
      <c r="C207" s="124" t="s">
        <v>271</v>
      </c>
      <c r="D207" s="103">
        <v>170560000</v>
      </c>
      <c r="E207" s="103">
        <v>170560000</v>
      </c>
      <c r="F207" s="61">
        <f>Table1[[#This Row],[Valor pagado]]/Table1[[#This Row],[Valor contrato]]</f>
        <v>1</v>
      </c>
      <c r="G207" s="124" t="s">
        <v>283</v>
      </c>
    </row>
    <row r="208" spans="1:7">
      <c r="A208" s="124" t="s">
        <v>224</v>
      </c>
      <c r="B208" s="124">
        <v>97120</v>
      </c>
      <c r="C208" s="124" t="s">
        <v>271</v>
      </c>
      <c r="D208" s="103">
        <v>170240000</v>
      </c>
      <c r="E208" s="103">
        <v>170240000</v>
      </c>
      <c r="F208" s="61">
        <f>Table1[[#This Row],[Valor pagado]]/Table1[[#This Row],[Valor contrato]]</f>
        <v>1</v>
      </c>
      <c r="G208" s="124" t="s">
        <v>283</v>
      </c>
    </row>
    <row r="209" spans="1:7">
      <c r="A209" s="124" t="s">
        <v>238</v>
      </c>
      <c r="B209" s="124">
        <v>3820</v>
      </c>
      <c r="C209" s="124" t="s">
        <v>260</v>
      </c>
      <c r="D209" s="103">
        <v>154791000</v>
      </c>
      <c r="E209" s="103">
        <v>154791000</v>
      </c>
      <c r="F209" s="61">
        <f>Table1[[#This Row],[Valor pagado]]/Table1[[#This Row],[Valor contrato]]</f>
        <v>1</v>
      </c>
      <c r="G209" s="124" t="s">
        <v>282</v>
      </c>
    </row>
    <row r="210" spans="1:7">
      <c r="A210" s="124" t="s">
        <v>240</v>
      </c>
      <c r="B210" s="124">
        <v>114620</v>
      </c>
      <c r="C210" s="124" t="s">
        <v>252</v>
      </c>
      <c r="D210" s="103">
        <v>144960000</v>
      </c>
      <c r="E210" s="103">
        <v>0</v>
      </c>
      <c r="F210" s="61">
        <f>Table1[[#This Row],[Valor pagado]]/Table1[[#This Row],[Valor contrato]]</f>
        <v>0</v>
      </c>
      <c r="G210" s="124" t="s">
        <v>283</v>
      </c>
    </row>
    <row r="211" spans="1:7">
      <c r="A211" s="124" t="s">
        <v>412</v>
      </c>
      <c r="B211" s="124">
        <v>39120</v>
      </c>
      <c r="C211" s="124" t="s">
        <v>272</v>
      </c>
      <c r="D211" s="103">
        <v>143335000</v>
      </c>
      <c r="E211" s="103">
        <v>143335000</v>
      </c>
      <c r="F211" s="61">
        <f>Table1[[#This Row],[Valor pagado]]/Table1[[#This Row],[Valor contrato]]</f>
        <v>1</v>
      </c>
      <c r="G211" s="124" t="s">
        <v>282</v>
      </c>
    </row>
    <row r="212" spans="1:7">
      <c r="A212" s="124" t="s">
        <v>240</v>
      </c>
      <c r="B212" s="124">
        <v>116120</v>
      </c>
      <c r="C212" s="124" t="s">
        <v>276</v>
      </c>
      <c r="D212" s="103">
        <v>1920000</v>
      </c>
      <c r="E212" s="103">
        <v>1920000</v>
      </c>
      <c r="F212" s="61">
        <f>Table1[[#This Row],[Valor pagado]]/Table1[[#This Row],[Valor contrato]]</f>
        <v>1</v>
      </c>
      <c r="G212" s="124" t="s">
        <v>283</v>
      </c>
    </row>
    <row r="213" spans="1:7">
      <c r="A213" s="124" t="s">
        <v>359</v>
      </c>
      <c r="B213" s="124">
        <v>26720</v>
      </c>
      <c r="C213" s="124" t="s">
        <v>272</v>
      </c>
      <c r="D213" s="103">
        <v>138996000</v>
      </c>
      <c r="E213" s="103">
        <v>138996000</v>
      </c>
      <c r="F213" s="61">
        <f>Table1[[#This Row],[Valor pagado]]/Table1[[#This Row],[Valor contrato]]</f>
        <v>1</v>
      </c>
      <c r="G213" s="124" t="s">
        <v>282</v>
      </c>
    </row>
    <row r="214" spans="1:7">
      <c r="A214" s="124" t="s">
        <v>413</v>
      </c>
      <c r="B214" s="124">
        <v>42120</v>
      </c>
      <c r="C214" s="124" t="s">
        <v>272</v>
      </c>
      <c r="D214" s="103">
        <v>137540000</v>
      </c>
      <c r="E214" s="103">
        <v>137540000</v>
      </c>
      <c r="F214" s="61">
        <f>Table1[[#This Row],[Valor pagado]]/Table1[[#This Row],[Valor contrato]]</f>
        <v>1</v>
      </c>
      <c r="G214" s="124" t="s">
        <v>282</v>
      </c>
    </row>
    <row r="215" spans="1:7">
      <c r="A215" s="124" t="s">
        <v>228</v>
      </c>
      <c r="B215" s="124">
        <v>69020</v>
      </c>
      <c r="C215" s="124" t="s">
        <v>244</v>
      </c>
      <c r="D215" s="103">
        <v>63706000</v>
      </c>
      <c r="E215" s="103">
        <v>0</v>
      </c>
      <c r="F215" s="61">
        <f>Table1[[#This Row],[Valor pagado]]/Table1[[#This Row],[Valor contrato]]</f>
        <v>0</v>
      </c>
      <c r="G215" s="124" t="s">
        <v>283</v>
      </c>
    </row>
    <row r="216" spans="1:7">
      <c r="A216" s="124" t="s">
        <v>240</v>
      </c>
      <c r="B216" s="124">
        <v>115720</v>
      </c>
      <c r="C216" s="124" t="s">
        <v>253</v>
      </c>
      <c r="D216" s="103">
        <v>130560000</v>
      </c>
      <c r="E216" s="103">
        <v>130560000</v>
      </c>
      <c r="F216" s="61">
        <f>Table1[[#This Row],[Valor pagado]]/Table1[[#This Row],[Valor contrato]]</f>
        <v>1</v>
      </c>
      <c r="G216" s="124" t="s">
        <v>283</v>
      </c>
    </row>
    <row r="217" spans="1:7">
      <c r="A217" s="124" t="s">
        <v>317</v>
      </c>
      <c r="B217" s="124">
        <v>17820</v>
      </c>
      <c r="C217" s="124" t="s">
        <v>230</v>
      </c>
      <c r="D217" s="103">
        <v>129870000</v>
      </c>
      <c r="E217" s="103">
        <v>129870000</v>
      </c>
      <c r="F217" s="61">
        <f>Table1[[#This Row],[Valor pagado]]/Table1[[#This Row],[Valor contrato]]</f>
        <v>1</v>
      </c>
      <c r="G217" s="124" t="s">
        <v>282</v>
      </c>
    </row>
    <row r="218" spans="1:7">
      <c r="A218" s="124" t="s">
        <v>248</v>
      </c>
      <c r="B218" s="124">
        <v>70720</v>
      </c>
      <c r="C218" s="124" t="s">
        <v>246</v>
      </c>
      <c r="D218" s="103">
        <v>438720000</v>
      </c>
      <c r="E218" s="103">
        <v>438720000</v>
      </c>
      <c r="F218" s="61">
        <f>Table1[[#This Row],[Valor pagado]]/Table1[[#This Row],[Valor contrato]]</f>
        <v>1</v>
      </c>
      <c r="G218" s="124" t="s">
        <v>283</v>
      </c>
    </row>
    <row r="219" spans="1:7">
      <c r="A219" s="124" t="s">
        <v>418</v>
      </c>
      <c r="B219" s="124">
        <v>35220</v>
      </c>
      <c r="C219" s="124" t="s">
        <v>265</v>
      </c>
      <c r="D219" s="103">
        <v>3300000</v>
      </c>
      <c r="E219" s="103">
        <v>3300000</v>
      </c>
      <c r="F219" s="61">
        <f>Table1[[#This Row],[Valor pagado]]/Table1[[#This Row],[Valor contrato]]</f>
        <v>1</v>
      </c>
      <c r="G219" s="124" t="s">
        <v>356</v>
      </c>
    </row>
    <row r="220" spans="1:7">
      <c r="A220" s="124" t="s">
        <v>350</v>
      </c>
      <c r="B220" s="124">
        <v>19020</v>
      </c>
      <c r="C220" s="124" t="s">
        <v>227</v>
      </c>
      <c r="D220" s="103">
        <v>122687487000</v>
      </c>
      <c r="E220" s="103">
        <v>122687487000</v>
      </c>
      <c r="F220" s="61">
        <f>Table1[[#This Row],[Valor pagado]]/Table1[[#This Row],[Valor contrato]]</f>
        <v>1</v>
      </c>
      <c r="G220" s="124" t="s">
        <v>282</v>
      </c>
    </row>
    <row r="221" spans="1:7">
      <c r="A221" s="124" t="s">
        <v>250</v>
      </c>
      <c r="B221" s="124">
        <v>91220</v>
      </c>
      <c r="C221" s="124" t="s">
        <v>259</v>
      </c>
      <c r="D221" s="103">
        <v>106880000</v>
      </c>
      <c r="E221" s="103">
        <v>106880000</v>
      </c>
      <c r="F221" s="61">
        <f>Table1[[#This Row],[Valor pagado]]/Table1[[#This Row],[Valor contrato]]</f>
        <v>1</v>
      </c>
      <c r="G221" s="124" t="s">
        <v>283</v>
      </c>
    </row>
    <row r="222" spans="1:7">
      <c r="A222" s="124" t="s">
        <v>258</v>
      </c>
      <c r="B222" s="124">
        <v>90620</v>
      </c>
      <c r="C222" s="124" t="s">
        <v>252</v>
      </c>
      <c r="D222" s="103">
        <v>105912700</v>
      </c>
      <c r="E222" s="103">
        <v>0</v>
      </c>
      <c r="F222" s="61">
        <f>Table1[[#This Row],[Valor pagado]]/Table1[[#This Row],[Valor contrato]]</f>
        <v>0</v>
      </c>
      <c r="G222" s="124" t="s">
        <v>283</v>
      </c>
    </row>
    <row r="223" spans="1:7">
      <c r="A223" s="124" t="s">
        <v>413</v>
      </c>
      <c r="B223" s="124">
        <v>40820</v>
      </c>
      <c r="C223" s="124" t="s">
        <v>277</v>
      </c>
      <c r="D223" s="103">
        <v>7813000</v>
      </c>
      <c r="E223" s="103">
        <v>7813000</v>
      </c>
      <c r="F223" s="61">
        <f>Table1[[#This Row],[Valor pagado]]/Table1[[#This Row],[Valor contrato]]</f>
        <v>1</v>
      </c>
      <c r="G223" s="124" t="s">
        <v>282</v>
      </c>
    </row>
    <row r="224" spans="1:7">
      <c r="A224" s="124" t="s">
        <v>224</v>
      </c>
      <c r="B224" s="124">
        <v>100320</v>
      </c>
      <c r="C224" s="124" t="s">
        <v>226</v>
      </c>
      <c r="D224" s="103">
        <v>103120000</v>
      </c>
      <c r="E224" s="103">
        <v>0</v>
      </c>
      <c r="F224" s="61">
        <f>Table1[[#This Row],[Valor pagado]]/Table1[[#This Row],[Valor contrato]]</f>
        <v>0</v>
      </c>
      <c r="G224" s="124" t="s">
        <v>283</v>
      </c>
    </row>
    <row r="225" spans="1:7">
      <c r="A225" s="124" t="s">
        <v>240</v>
      </c>
      <c r="B225" s="124">
        <v>118120</v>
      </c>
      <c r="C225" s="124" t="s">
        <v>221</v>
      </c>
      <c r="D225" s="103">
        <v>90580000</v>
      </c>
      <c r="E225" s="103">
        <v>0</v>
      </c>
      <c r="F225" s="61">
        <f>Table1[[#This Row],[Valor pagado]]/Table1[[#This Row],[Valor contrato]]</f>
        <v>0</v>
      </c>
      <c r="G225" s="124" t="s">
        <v>283</v>
      </c>
    </row>
    <row r="226" spans="1:7">
      <c r="A226" s="124" t="s">
        <v>222</v>
      </c>
      <c r="B226" s="124">
        <v>6820</v>
      </c>
      <c r="C226" s="124" t="s">
        <v>276</v>
      </c>
      <c r="D226" s="103">
        <v>45981000</v>
      </c>
      <c r="E226" s="103">
        <v>45981000</v>
      </c>
      <c r="F226" s="61">
        <f>Table1[[#This Row],[Valor pagado]]/Table1[[#This Row],[Valor contrato]]</f>
        <v>1</v>
      </c>
      <c r="G226" s="124" t="s">
        <v>282</v>
      </c>
    </row>
    <row r="227" spans="1:7">
      <c r="A227" s="124" t="s">
        <v>353</v>
      </c>
      <c r="B227" s="124">
        <v>24420</v>
      </c>
      <c r="C227" s="124" t="s">
        <v>384</v>
      </c>
      <c r="D227" s="103">
        <v>80960000</v>
      </c>
      <c r="E227" s="103">
        <v>80960000</v>
      </c>
      <c r="F227" s="61">
        <f>Table1[[#This Row],[Valor pagado]]/Table1[[#This Row],[Valor contrato]]</f>
        <v>1</v>
      </c>
      <c r="G227" s="124" t="s">
        <v>356</v>
      </c>
    </row>
    <row r="228" spans="1:7">
      <c r="A228" s="124" t="s">
        <v>383</v>
      </c>
      <c r="B228" s="124">
        <v>32420</v>
      </c>
      <c r="C228" s="124" t="s">
        <v>226</v>
      </c>
      <c r="D228" s="103">
        <v>30888800</v>
      </c>
      <c r="E228" s="103">
        <v>30888800</v>
      </c>
      <c r="F228" s="61">
        <f>Table1[[#This Row],[Valor pagado]]/Table1[[#This Row],[Valor contrato]]</f>
        <v>1</v>
      </c>
      <c r="G228" s="124" t="s">
        <v>282</v>
      </c>
    </row>
    <row r="229" spans="1:7">
      <c r="A229" s="124" t="s">
        <v>238</v>
      </c>
      <c r="B229" s="124">
        <v>3920</v>
      </c>
      <c r="C229" s="124" t="s">
        <v>261</v>
      </c>
      <c r="D229" s="103">
        <v>73710000</v>
      </c>
      <c r="E229" s="103">
        <v>73710000</v>
      </c>
      <c r="F229" s="61">
        <f>Table1[[#This Row],[Valor pagado]]/Table1[[#This Row],[Valor contrato]]</f>
        <v>1</v>
      </c>
      <c r="G229" s="124" t="s">
        <v>282</v>
      </c>
    </row>
    <row r="230" spans="1:7">
      <c r="A230" s="124" t="s">
        <v>229</v>
      </c>
      <c r="B230" s="124">
        <v>13220</v>
      </c>
      <c r="C230" s="124" t="s">
        <v>276</v>
      </c>
      <c r="D230" s="103">
        <v>52650000</v>
      </c>
      <c r="E230" s="103">
        <v>52650000</v>
      </c>
      <c r="F230" s="61">
        <f>Table1[[#This Row],[Valor pagado]]/Table1[[#This Row],[Valor contrato]]</f>
        <v>1</v>
      </c>
      <c r="G230" s="124" t="s">
        <v>282</v>
      </c>
    </row>
    <row r="231" spans="1:7">
      <c r="A231" s="124" t="s">
        <v>350</v>
      </c>
      <c r="B231" s="124">
        <v>20620</v>
      </c>
      <c r="C231" s="124" t="s">
        <v>275</v>
      </c>
      <c r="D231" s="103">
        <v>55107000</v>
      </c>
      <c r="E231" s="103">
        <v>55107000</v>
      </c>
      <c r="F231" s="61">
        <f>Table1[[#This Row],[Valor pagado]]/Table1[[#This Row],[Valor contrato]]</f>
        <v>1</v>
      </c>
      <c r="G231" s="124" t="s">
        <v>282</v>
      </c>
    </row>
    <row r="232" spans="1:7">
      <c r="A232" s="124" t="s">
        <v>240</v>
      </c>
      <c r="B232" s="124">
        <v>118020</v>
      </c>
      <c r="C232" s="124" t="s">
        <v>227</v>
      </c>
      <c r="D232" s="103">
        <v>54713000</v>
      </c>
      <c r="E232" s="103">
        <v>0</v>
      </c>
      <c r="F232" s="61">
        <f>Table1[[#This Row],[Valor pagado]]/Table1[[#This Row],[Valor contrato]]</f>
        <v>0</v>
      </c>
      <c r="G232" s="124" t="s">
        <v>283</v>
      </c>
    </row>
    <row r="233" spans="1:7">
      <c r="A233" s="124" t="s">
        <v>412</v>
      </c>
      <c r="B233" s="124">
        <v>39820</v>
      </c>
      <c r="C233" s="124" t="s">
        <v>276</v>
      </c>
      <c r="D233" s="103">
        <v>50472000</v>
      </c>
      <c r="E233" s="103">
        <v>50472000</v>
      </c>
      <c r="F233" s="61">
        <f>Table1[[#This Row],[Valor pagado]]/Table1[[#This Row],[Valor contrato]]</f>
        <v>1</v>
      </c>
      <c r="G233" s="124" t="s">
        <v>282</v>
      </c>
    </row>
    <row r="234" spans="1:7">
      <c r="A234" s="124" t="s">
        <v>350</v>
      </c>
      <c r="B234" s="124">
        <v>21020</v>
      </c>
      <c r="C234" s="124" t="s">
        <v>274</v>
      </c>
      <c r="D234" s="103">
        <v>278694000</v>
      </c>
      <c r="E234" s="103">
        <v>278694000</v>
      </c>
      <c r="F234" s="61">
        <f>Table1[[#This Row],[Valor pagado]]/Table1[[#This Row],[Valor contrato]]</f>
        <v>1</v>
      </c>
      <c r="G234" s="124" t="s">
        <v>282</v>
      </c>
    </row>
    <row r="235" spans="1:7">
      <c r="A235" s="124" t="s">
        <v>222</v>
      </c>
      <c r="B235" s="124">
        <v>8320</v>
      </c>
      <c r="C235" s="124" t="s">
        <v>385</v>
      </c>
      <c r="D235" s="103">
        <v>44928000</v>
      </c>
      <c r="E235" s="103">
        <v>44928000</v>
      </c>
      <c r="F235" s="61">
        <f>Table1[[#This Row],[Valor pagado]]/Table1[[#This Row],[Valor contrato]]</f>
        <v>1</v>
      </c>
      <c r="G235" s="124" t="s">
        <v>282</v>
      </c>
    </row>
    <row r="236" spans="1:7">
      <c r="A236" s="124" t="s">
        <v>382</v>
      </c>
      <c r="B236" s="124">
        <v>33520</v>
      </c>
      <c r="C236" s="124" t="s">
        <v>265</v>
      </c>
      <c r="D236" s="103">
        <v>40014000</v>
      </c>
      <c r="E236" s="103">
        <v>40014000</v>
      </c>
      <c r="F236" s="61">
        <f>Table1[[#This Row],[Valor pagado]]/Table1[[#This Row],[Valor contrato]]</f>
        <v>1</v>
      </c>
      <c r="G236" s="124" t="s">
        <v>282</v>
      </c>
    </row>
    <row r="237" spans="1:7">
      <c r="A237" s="124" t="s">
        <v>412</v>
      </c>
      <c r="B237" s="124">
        <v>39720</v>
      </c>
      <c r="C237" s="124" t="s">
        <v>392</v>
      </c>
      <c r="D237" s="103">
        <v>37218000</v>
      </c>
      <c r="E237" s="103">
        <v>37218000</v>
      </c>
      <c r="F237" s="61">
        <f>Table1[[#This Row],[Valor pagado]]/Table1[[#This Row],[Valor contrato]]</f>
        <v>1</v>
      </c>
      <c r="G237" s="124" t="s">
        <v>282</v>
      </c>
    </row>
    <row r="238" spans="1:7">
      <c r="A238" s="124" t="s">
        <v>414</v>
      </c>
      <c r="B238" s="124">
        <v>45620</v>
      </c>
      <c r="C238" s="124" t="s">
        <v>392</v>
      </c>
      <c r="D238" s="103">
        <v>34322000</v>
      </c>
      <c r="E238" s="103">
        <v>34322000</v>
      </c>
      <c r="F238" s="61">
        <f>Table1[[#This Row],[Valor pagado]]/Table1[[#This Row],[Valor contrato]]</f>
        <v>1</v>
      </c>
      <c r="G238" s="124" t="s">
        <v>282</v>
      </c>
    </row>
    <row r="239" spans="1:7">
      <c r="A239" s="124" t="s">
        <v>225</v>
      </c>
      <c r="B239" s="124">
        <v>14720</v>
      </c>
      <c r="C239" s="124" t="s">
        <v>233</v>
      </c>
      <c r="D239" s="103">
        <v>33696000</v>
      </c>
      <c r="E239" s="103">
        <v>33696000</v>
      </c>
      <c r="F239" s="61">
        <f>Table1[[#This Row],[Valor pagado]]/Table1[[#This Row],[Valor contrato]]</f>
        <v>1</v>
      </c>
      <c r="G239" s="124" t="s">
        <v>282</v>
      </c>
    </row>
    <row r="240" spans="1:7">
      <c r="A240" s="124" t="s">
        <v>224</v>
      </c>
      <c r="B240" s="124">
        <v>97320</v>
      </c>
      <c r="C240" s="124" t="s">
        <v>253</v>
      </c>
      <c r="D240" s="103">
        <v>251520000</v>
      </c>
      <c r="E240" s="103">
        <v>251520000</v>
      </c>
      <c r="F240" s="61">
        <f>Table1[[#This Row],[Valor pagado]]/Table1[[#This Row],[Valor contrato]]</f>
        <v>1</v>
      </c>
      <c r="G240" s="124" t="s">
        <v>283</v>
      </c>
    </row>
    <row r="241" spans="1:7">
      <c r="A241" s="124" t="s">
        <v>350</v>
      </c>
      <c r="B241" s="124">
        <v>20220</v>
      </c>
      <c r="C241" s="124" t="s">
        <v>221</v>
      </c>
      <c r="D241" s="103">
        <v>297625887000</v>
      </c>
      <c r="E241" s="103">
        <v>297625887000</v>
      </c>
      <c r="F241" s="61">
        <f>Table1[[#This Row],[Valor pagado]]/Table1[[#This Row],[Valor contrato]]</f>
        <v>1</v>
      </c>
      <c r="G241" s="124" t="s">
        <v>282</v>
      </c>
    </row>
    <row r="242" spans="1:7">
      <c r="A242" s="124" t="s">
        <v>224</v>
      </c>
      <c r="B242" s="124">
        <v>98420</v>
      </c>
      <c r="C242" s="124" t="s">
        <v>264</v>
      </c>
      <c r="D242" s="103">
        <v>2886880000</v>
      </c>
      <c r="E242" s="103">
        <v>2886880000</v>
      </c>
      <c r="F242" s="61">
        <f>Table1[[#This Row],[Valor pagado]]/Table1[[#This Row],[Valor contrato]]</f>
        <v>1</v>
      </c>
      <c r="G242" s="124" t="s">
        <v>283</v>
      </c>
    </row>
    <row r="243" spans="1:7">
      <c r="A243" s="124" t="s">
        <v>225</v>
      </c>
      <c r="B243" s="124">
        <v>16520</v>
      </c>
      <c r="C243" s="124" t="s">
        <v>267</v>
      </c>
      <c r="D243" s="103">
        <v>24219000</v>
      </c>
      <c r="E243" s="103">
        <v>24219000</v>
      </c>
      <c r="F243" s="61">
        <f>Table1[[#This Row],[Valor pagado]]/Table1[[#This Row],[Valor contrato]]</f>
        <v>1</v>
      </c>
      <c r="G243" s="124" t="s">
        <v>282</v>
      </c>
    </row>
    <row r="244" spans="1:7">
      <c r="A244" s="124" t="s">
        <v>240</v>
      </c>
      <c r="B244" s="124">
        <v>115620</v>
      </c>
      <c r="C244" s="124" t="s">
        <v>269</v>
      </c>
      <c r="D244" s="103">
        <v>23680000</v>
      </c>
      <c r="E244" s="103">
        <v>23680000</v>
      </c>
      <c r="F244" s="61">
        <f>Table1[[#This Row],[Valor pagado]]/Table1[[#This Row],[Valor contrato]]</f>
        <v>1</v>
      </c>
      <c r="G244" s="124" t="s">
        <v>283</v>
      </c>
    </row>
    <row r="245" spans="1:7">
      <c r="A245" s="124" t="s">
        <v>228</v>
      </c>
      <c r="B245" s="124">
        <v>68120</v>
      </c>
      <c r="C245" s="124" t="s">
        <v>227</v>
      </c>
      <c r="D245" s="103">
        <v>252837000</v>
      </c>
      <c r="E245" s="103">
        <v>0</v>
      </c>
      <c r="F245" s="61">
        <f>Table1[[#This Row],[Valor pagado]]/Table1[[#This Row],[Valor contrato]]</f>
        <v>0</v>
      </c>
      <c r="G245" s="124" t="s">
        <v>283</v>
      </c>
    </row>
    <row r="246" spans="1:7">
      <c r="A246" s="124" t="s">
        <v>353</v>
      </c>
      <c r="B246" s="124">
        <v>22820</v>
      </c>
      <c r="C246" s="124" t="s">
        <v>231</v>
      </c>
      <c r="D246" s="103">
        <v>12234860000</v>
      </c>
      <c r="E246" s="103">
        <v>12234860000</v>
      </c>
      <c r="F246" s="61">
        <f>Table1[[#This Row],[Valor pagado]]/Table1[[#This Row],[Valor contrato]]</f>
        <v>1</v>
      </c>
      <c r="G246" s="124" t="s">
        <v>356</v>
      </c>
    </row>
    <row r="247" spans="1:7">
      <c r="A247" s="124" t="s">
        <v>364</v>
      </c>
      <c r="B247" s="124">
        <v>29720</v>
      </c>
      <c r="C247" s="124" t="s">
        <v>221</v>
      </c>
      <c r="D247" s="103">
        <v>20680000</v>
      </c>
      <c r="E247" s="103">
        <v>20680000</v>
      </c>
      <c r="F247" s="61">
        <f>Table1[[#This Row],[Valor pagado]]/Table1[[#This Row],[Valor contrato]]</f>
        <v>1</v>
      </c>
      <c r="G247" s="124" t="s">
        <v>356</v>
      </c>
    </row>
    <row r="248" spans="1:7">
      <c r="A248" s="124" t="s">
        <v>237</v>
      </c>
      <c r="B248" s="124">
        <v>120120</v>
      </c>
      <c r="C248" s="124" t="s">
        <v>252</v>
      </c>
      <c r="D248" s="103">
        <v>18991100</v>
      </c>
      <c r="E248" s="103">
        <v>0</v>
      </c>
      <c r="F248" s="61">
        <f>Table1[[#This Row],[Valor pagado]]/Table1[[#This Row],[Valor contrato]]</f>
        <v>0</v>
      </c>
      <c r="G248" s="124" t="s">
        <v>283</v>
      </c>
    </row>
    <row r="249" spans="1:7">
      <c r="A249" s="124" t="s">
        <v>237</v>
      </c>
      <c r="B249" s="124">
        <v>120320</v>
      </c>
      <c r="C249" s="124" t="s">
        <v>244</v>
      </c>
      <c r="D249" s="103">
        <v>117357500</v>
      </c>
      <c r="E249" s="103">
        <v>0</v>
      </c>
      <c r="F249" s="61">
        <f>Table1[[#This Row],[Valor pagado]]/Table1[[#This Row],[Valor contrato]]</f>
        <v>0</v>
      </c>
      <c r="G249" s="124" t="s">
        <v>283</v>
      </c>
    </row>
    <row r="250" spans="1:7">
      <c r="A250" s="124" t="s">
        <v>249</v>
      </c>
      <c r="B250" s="124">
        <v>84420</v>
      </c>
      <c r="C250" s="124" t="s">
        <v>252</v>
      </c>
      <c r="D250" s="103">
        <v>18260900</v>
      </c>
      <c r="E250" s="103">
        <v>0</v>
      </c>
      <c r="F250" s="61">
        <f>Table1[[#This Row],[Valor pagado]]/Table1[[#This Row],[Valor contrato]]</f>
        <v>0</v>
      </c>
      <c r="G250" s="124" t="s">
        <v>283</v>
      </c>
    </row>
    <row r="251" spans="1:7">
      <c r="A251" s="124" t="s">
        <v>317</v>
      </c>
      <c r="B251" s="124">
        <v>17420</v>
      </c>
      <c r="C251" s="124" t="s">
        <v>226</v>
      </c>
      <c r="D251" s="103">
        <v>17901000</v>
      </c>
      <c r="E251" s="103">
        <v>17901000</v>
      </c>
      <c r="F251" s="61">
        <f>Table1[[#This Row],[Valor pagado]]/Table1[[#This Row],[Valor contrato]]</f>
        <v>1</v>
      </c>
      <c r="G251" s="124" t="s">
        <v>282</v>
      </c>
    </row>
    <row r="252" spans="1:7">
      <c r="A252" s="124" t="s">
        <v>413</v>
      </c>
      <c r="B252" s="124">
        <v>41120</v>
      </c>
      <c r="C252" s="124" t="s">
        <v>221</v>
      </c>
      <c r="D252" s="103">
        <v>228961767000</v>
      </c>
      <c r="E252" s="103">
        <v>228961767000</v>
      </c>
      <c r="F252" s="61">
        <f>Table1[[#This Row],[Valor pagado]]/Table1[[#This Row],[Valor contrato]]</f>
        <v>1</v>
      </c>
      <c r="G252" s="124" t="s">
        <v>282</v>
      </c>
    </row>
    <row r="253" spans="1:7">
      <c r="A253" s="124" t="s">
        <v>364</v>
      </c>
      <c r="B253" s="124">
        <v>30820</v>
      </c>
      <c r="C253" s="124" t="s">
        <v>264</v>
      </c>
      <c r="D253" s="103">
        <v>14391000</v>
      </c>
      <c r="E253" s="103">
        <v>14391000</v>
      </c>
      <c r="F253" s="61">
        <f>Table1[[#This Row],[Valor pagado]]/Table1[[#This Row],[Valor contrato]]</f>
        <v>1</v>
      </c>
      <c r="G253" s="124" t="s">
        <v>282</v>
      </c>
    </row>
    <row r="254" spans="1:7">
      <c r="A254" s="124" t="s">
        <v>240</v>
      </c>
      <c r="B254" s="124">
        <v>117420</v>
      </c>
      <c r="C254" s="124" t="s">
        <v>262</v>
      </c>
      <c r="D254" s="103">
        <v>2983000</v>
      </c>
      <c r="E254" s="103">
        <v>0</v>
      </c>
      <c r="F254" s="61">
        <f>Table1[[#This Row],[Valor pagado]]/Table1[[#This Row],[Valor contrato]]</f>
        <v>0</v>
      </c>
      <c r="G254" s="124" t="s">
        <v>283</v>
      </c>
    </row>
    <row r="255" spans="1:7">
      <c r="A255" s="124" t="s">
        <v>364</v>
      </c>
      <c r="B255" s="124">
        <v>29620</v>
      </c>
      <c r="C255" s="124" t="s">
        <v>226</v>
      </c>
      <c r="D255" s="103">
        <v>12540000</v>
      </c>
      <c r="E255" s="103">
        <v>12540000</v>
      </c>
      <c r="F255" s="61">
        <f>Table1[[#This Row],[Valor pagado]]/Table1[[#This Row],[Valor contrato]]</f>
        <v>1</v>
      </c>
      <c r="G255" s="124" t="s">
        <v>356</v>
      </c>
    </row>
    <row r="256" spans="1:7">
      <c r="A256" s="124" t="s">
        <v>250</v>
      </c>
      <c r="B256" s="124">
        <v>91820</v>
      </c>
      <c r="C256" s="124" t="s">
        <v>269</v>
      </c>
      <c r="D256" s="103">
        <v>11840000</v>
      </c>
      <c r="E256" s="103">
        <v>11840000</v>
      </c>
      <c r="F256" s="61">
        <f>Table1[[#This Row],[Valor pagado]]/Table1[[#This Row],[Valor contrato]]</f>
        <v>1</v>
      </c>
      <c r="G256" s="124" t="s">
        <v>283</v>
      </c>
    </row>
    <row r="257" spans="1:7">
      <c r="A257" s="124" t="s">
        <v>263</v>
      </c>
      <c r="B257" s="124">
        <v>95420</v>
      </c>
      <c r="C257" s="124" t="s">
        <v>230</v>
      </c>
      <c r="D257" s="103">
        <v>11794000</v>
      </c>
      <c r="E257" s="103">
        <v>0</v>
      </c>
      <c r="F257" s="61">
        <f>Table1[[#This Row],[Valor pagado]]/Table1[[#This Row],[Valor contrato]]</f>
        <v>0</v>
      </c>
      <c r="G257" s="124" t="s">
        <v>283</v>
      </c>
    </row>
    <row r="258" spans="1:7">
      <c r="A258" s="124" t="s">
        <v>223</v>
      </c>
      <c r="B258" s="124">
        <v>8920</v>
      </c>
      <c r="C258" s="124" t="s">
        <v>244</v>
      </c>
      <c r="D258" s="103">
        <v>10881000</v>
      </c>
      <c r="E258" s="103">
        <v>10881000</v>
      </c>
      <c r="F258" s="61">
        <f>Table1[[#This Row],[Valor pagado]]/Table1[[#This Row],[Valor contrato]]</f>
        <v>1</v>
      </c>
      <c r="G258" s="124" t="s">
        <v>282</v>
      </c>
    </row>
    <row r="259" spans="1:7">
      <c r="A259" s="124" t="s">
        <v>317</v>
      </c>
      <c r="B259" s="124">
        <v>18020</v>
      </c>
      <c r="C259" s="124" t="s">
        <v>260</v>
      </c>
      <c r="D259" s="103">
        <v>1404000</v>
      </c>
      <c r="E259" s="103">
        <v>1404000</v>
      </c>
      <c r="F259" s="61">
        <f>Table1[[#This Row],[Valor pagado]]/Table1[[#This Row],[Valor contrato]]</f>
        <v>1</v>
      </c>
      <c r="G259" s="124" t="s">
        <v>282</v>
      </c>
    </row>
    <row r="260" spans="1:7">
      <c r="A260" s="124" t="s">
        <v>238</v>
      </c>
      <c r="B260" s="124">
        <v>4520</v>
      </c>
      <c r="C260" s="124" t="s">
        <v>259</v>
      </c>
      <c r="D260" s="103">
        <v>8424000</v>
      </c>
      <c r="E260" s="103">
        <v>8424000</v>
      </c>
      <c r="F260" s="61">
        <f>Table1[[#This Row],[Valor pagado]]/Table1[[#This Row],[Valor contrato]]</f>
        <v>1</v>
      </c>
      <c r="G260" s="124" t="s">
        <v>282</v>
      </c>
    </row>
    <row r="261" spans="1:7">
      <c r="A261" s="124" t="s">
        <v>413</v>
      </c>
      <c r="B261" s="124">
        <v>42320</v>
      </c>
      <c r="C261" s="124" t="s">
        <v>267</v>
      </c>
      <c r="D261" s="103">
        <v>917358000</v>
      </c>
      <c r="E261" s="103">
        <v>917358000</v>
      </c>
      <c r="F261" s="61">
        <f>Table1[[#This Row],[Valor pagado]]/Table1[[#This Row],[Valor contrato]]</f>
        <v>1</v>
      </c>
      <c r="G261" s="124" t="s">
        <v>282</v>
      </c>
    </row>
    <row r="262" spans="1:7">
      <c r="A262" s="124" t="s">
        <v>257</v>
      </c>
      <c r="B262" s="124">
        <v>1020</v>
      </c>
      <c r="C262" s="124" t="s">
        <v>392</v>
      </c>
      <c r="D262" s="103">
        <v>7020000</v>
      </c>
      <c r="E262" s="103">
        <v>7020000</v>
      </c>
      <c r="F262" s="61">
        <f>Table1[[#This Row],[Valor pagado]]/Table1[[#This Row],[Valor contrato]]</f>
        <v>1</v>
      </c>
      <c r="G262" s="124" t="s">
        <v>282</v>
      </c>
    </row>
    <row r="263" spans="1:7">
      <c r="A263" s="124" t="s">
        <v>354</v>
      </c>
      <c r="B263" s="124">
        <v>24520</v>
      </c>
      <c r="C263" s="124" t="s">
        <v>221</v>
      </c>
      <c r="D263" s="103">
        <v>7020000</v>
      </c>
      <c r="E263" s="103">
        <v>7020000</v>
      </c>
      <c r="F263" s="61">
        <f>Table1[[#This Row],[Valor pagado]]/Table1[[#This Row],[Valor contrato]]</f>
        <v>1</v>
      </c>
      <c r="G263" s="124" t="s">
        <v>282</v>
      </c>
    </row>
    <row r="264" spans="1:7">
      <c r="A264" s="124" t="s">
        <v>240</v>
      </c>
      <c r="B264" s="124">
        <v>117320</v>
      </c>
      <c r="C264" s="124" t="s">
        <v>231</v>
      </c>
      <c r="D264" s="103">
        <v>6951000</v>
      </c>
      <c r="E264" s="103">
        <v>0</v>
      </c>
      <c r="F264" s="61">
        <f>Table1[[#This Row],[Valor pagado]]/Table1[[#This Row],[Valor contrato]]</f>
        <v>0</v>
      </c>
      <c r="G264" s="124" t="s">
        <v>283</v>
      </c>
    </row>
    <row r="265" spans="1:7">
      <c r="A265" s="124" t="s">
        <v>382</v>
      </c>
      <c r="B265" s="124">
        <v>34820</v>
      </c>
      <c r="C265" s="124" t="s">
        <v>271</v>
      </c>
      <c r="D265" s="103">
        <v>5616000</v>
      </c>
      <c r="E265" s="103">
        <v>5616000</v>
      </c>
      <c r="F265" s="61">
        <f>Table1[[#This Row],[Valor pagado]]/Table1[[#This Row],[Valor contrato]]</f>
        <v>1</v>
      </c>
      <c r="G265" s="124" t="s">
        <v>282</v>
      </c>
    </row>
    <row r="266" spans="1:7">
      <c r="A266" s="124" t="s">
        <v>417</v>
      </c>
      <c r="B266" s="124">
        <v>46020</v>
      </c>
      <c r="C266" s="124" t="s">
        <v>221</v>
      </c>
      <c r="D266" s="103">
        <v>3510000</v>
      </c>
      <c r="E266" s="103">
        <v>0</v>
      </c>
      <c r="F266" s="61">
        <f>Table1[[#This Row],[Valor pagado]]/Table1[[#This Row],[Valor contrato]]</f>
        <v>0</v>
      </c>
      <c r="G266" s="124" t="s">
        <v>282</v>
      </c>
    </row>
    <row r="267" spans="1:7">
      <c r="A267" s="124" t="s">
        <v>223</v>
      </c>
      <c r="B267" s="124">
        <v>121620</v>
      </c>
      <c r="C267" s="124" t="s">
        <v>246</v>
      </c>
      <c r="D267" s="103">
        <v>3200000</v>
      </c>
      <c r="E267" s="103">
        <v>3200000</v>
      </c>
      <c r="F267" s="61">
        <f>Table1[[#This Row],[Valor pagado]]/Table1[[#This Row],[Valor contrato]]</f>
        <v>1</v>
      </c>
      <c r="G267" s="124" t="s">
        <v>283</v>
      </c>
    </row>
    <row r="268" spans="1:7">
      <c r="A268" s="124" t="s">
        <v>353</v>
      </c>
      <c r="B268" s="124">
        <v>23420</v>
      </c>
      <c r="C268" s="124" t="s">
        <v>259</v>
      </c>
      <c r="D268" s="103">
        <v>302060000</v>
      </c>
      <c r="E268" s="103">
        <v>302060000</v>
      </c>
      <c r="F268" s="61">
        <f>Table1[[#This Row],[Valor pagado]]/Table1[[#This Row],[Valor contrato]]</f>
        <v>1</v>
      </c>
      <c r="G268" s="124" t="s">
        <v>356</v>
      </c>
    </row>
    <row r="269" spans="1:7">
      <c r="A269" s="124" t="s">
        <v>239</v>
      </c>
      <c r="B269" s="124">
        <v>102220</v>
      </c>
      <c r="C269" s="124" t="s">
        <v>242</v>
      </c>
      <c r="D269" s="103">
        <v>1798000</v>
      </c>
      <c r="E269" s="103">
        <v>0</v>
      </c>
      <c r="F269" s="61">
        <f>Table1[[#This Row],[Valor pagado]]/Table1[[#This Row],[Valor contrato]]</f>
        <v>0</v>
      </c>
      <c r="G269" s="124" t="s">
        <v>283</v>
      </c>
    </row>
    <row r="270" spans="1:7">
      <c r="A270" s="124" t="s">
        <v>228</v>
      </c>
      <c r="B270" s="124">
        <v>68320</v>
      </c>
      <c r="C270" s="124" t="s">
        <v>259</v>
      </c>
      <c r="D270" s="103">
        <v>2789000</v>
      </c>
      <c r="E270" s="103">
        <v>0</v>
      </c>
      <c r="F270" s="61">
        <f>Table1[[#This Row],[Valor pagado]]/Table1[[#This Row],[Valor contrato]]</f>
        <v>0</v>
      </c>
      <c r="G270" s="124" t="s">
        <v>283</v>
      </c>
    </row>
    <row r="271" spans="1:7">
      <c r="A271" s="124" t="s">
        <v>228</v>
      </c>
      <c r="B271" s="124">
        <v>67620</v>
      </c>
      <c r="C271" s="124" t="s">
        <v>252</v>
      </c>
      <c r="D271" s="103">
        <v>1928800000</v>
      </c>
      <c r="E271" s="103">
        <v>0</v>
      </c>
      <c r="F271" s="61">
        <f>Table1[[#This Row],[Valor pagado]]/Table1[[#This Row],[Valor contrato]]</f>
        <v>0</v>
      </c>
      <c r="G271" s="124" t="s">
        <v>283</v>
      </c>
    </row>
    <row r="272" spans="1:7">
      <c r="A272" s="124" t="s">
        <v>364</v>
      </c>
      <c r="B272" s="124">
        <v>29820</v>
      </c>
      <c r="C272" s="124" t="s">
        <v>230</v>
      </c>
      <c r="D272" s="103">
        <v>2640000</v>
      </c>
      <c r="E272" s="103">
        <v>2640000</v>
      </c>
      <c r="F272" s="61">
        <f>Table1[[#This Row],[Valor pagado]]/Table1[[#This Row],[Valor contrato]]</f>
        <v>1</v>
      </c>
      <c r="G272" s="124" t="s">
        <v>356</v>
      </c>
    </row>
    <row r="273" spans="1:7">
      <c r="A273" s="124" t="s">
        <v>359</v>
      </c>
      <c r="B273" s="124">
        <v>27220</v>
      </c>
      <c r="C273" s="124" t="s">
        <v>262</v>
      </c>
      <c r="D273" s="103">
        <v>2457000</v>
      </c>
      <c r="E273" s="103">
        <v>2457000</v>
      </c>
      <c r="F273" s="61">
        <f>Table1[[#This Row],[Valor pagado]]/Table1[[#This Row],[Valor contrato]]</f>
        <v>1</v>
      </c>
      <c r="G273" s="124" t="s">
        <v>282</v>
      </c>
    </row>
    <row r="274" spans="1:7">
      <c r="A274" s="124" t="s">
        <v>364</v>
      </c>
      <c r="B274" s="124">
        <v>32020</v>
      </c>
      <c r="C274" s="124" t="s">
        <v>392</v>
      </c>
      <c r="D274" s="103">
        <v>2106000</v>
      </c>
      <c r="E274" s="103">
        <v>2106000</v>
      </c>
      <c r="F274" s="61">
        <f>Table1[[#This Row],[Valor pagado]]/Table1[[#This Row],[Valor contrato]]</f>
        <v>1</v>
      </c>
      <c r="G274" s="124" t="s">
        <v>282</v>
      </c>
    </row>
    <row r="275" spans="1:7">
      <c r="A275" s="124" t="s">
        <v>382</v>
      </c>
      <c r="B275" s="124">
        <v>34520</v>
      </c>
      <c r="C275" s="124" t="s">
        <v>270</v>
      </c>
      <c r="D275" s="103">
        <v>2106000</v>
      </c>
      <c r="E275" s="103">
        <v>2106000</v>
      </c>
      <c r="F275" s="61">
        <f>Table1[[#This Row],[Valor pagado]]/Table1[[#This Row],[Valor contrato]]</f>
        <v>1</v>
      </c>
      <c r="G275" s="124" t="s">
        <v>282</v>
      </c>
    </row>
    <row r="276" spans="1:7">
      <c r="A276" s="124" t="s">
        <v>263</v>
      </c>
      <c r="B276" s="124">
        <v>94720</v>
      </c>
      <c r="C276" s="124" t="s">
        <v>252</v>
      </c>
      <c r="D276" s="103">
        <v>1492000</v>
      </c>
      <c r="E276" s="103">
        <v>0</v>
      </c>
      <c r="F276" s="61">
        <f>Table1[[#This Row],[Valor pagado]]/Table1[[#This Row],[Valor contrato]]</f>
        <v>0</v>
      </c>
      <c r="G276" s="124" t="s">
        <v>283</v>
      </c>
    </row>
    <row r="277" spans="1:7">
      <c r="A277" s="124" t="s">
        <v>228</v>
      </c>
      <c r="B277" s="124">
        <v>68620</v>
      </c>
      <c r="C277" s="124" t="s">
        <v>271</v>
      </c>
      <c r="D277" s="103">
        <v>1066000</v>
      </c>
      <c r="E277" s="103">
        <v>0</v>
      </c>
      <c r="F277" s="61">
        <f>Table1[[#This Row],[Valor pagado]]/Table1[[#This Row],[Valor contrato]]</f>
        <v>0</v>
      </c>
      <c r="G277" s="124" t="s">
        <v>283</v>
      </c>
    </row>
    <row r="278" spans="1:7">
      <c r="A278" s="124" t="s">
        <v>223</v>
      </c>
      <c r="B278" s="124">
        <v>125220</v>
      </c>
      <c r="C278" s="124" t="s">
        <v>260</v>
      </c>
      <c r="D278" s="103">
        <v>887000</v>
      </c>
      <c r="E278" s="103">
        <v>0</v>
      </c>
      <c r="F278" s="61">
        <f>Table1[[#This Row],[Valor pagado]]/Table1[[#This Row],[Valor contrato]]</f>
        <v>0</v>
      </c>
      <c r="G278" s="124" t="s">
        <v>283</v>
      </c>
    </row>
    <row r="279" spans="1:7">
      <c r="A279" s="124" t="s">
        <v>353</v>
      </c>
      <c r="B279" s="124">
        <v>23020</v>
      </c>
      <c r="C279" s="124" t="s">
        <v>275</v>
      </c>
      <c r="D279" s="103">
        <v>10780000</v>
      </c>
      <c r="E279" s="103">
        <v>10780000</v>
      </c>
      <c r="F279" s="61">
        <f>Table1[[#This Row],[Valor pagado]]/Table1[[#This Row],[Valor contrato]]</f>
        <v>1</v>
      </c>
      <c r="G279" s="124" t="s">
        <v>356</v>
      </c>
    </row>
    <row r="280" spans="1:7">
      <c r="A280" s="124" t="s">
        <v>414</v>
      </c>
      <c r="B280" s="124">
        <v>45720</v>
      </c>
      <c r="C280" s="124" t="s">
        <v>271</v>
      </c>
      <c r="D280" s="103">
        <v>185011000</v>
      </c>
      <c r="E280" s="103">
        <v>185011000</v>
      </c>
      <c r="F280" s="61">
        <f>Table1[[#This Row],[Valor pagado]]/Table1[[#This Row],[Valor contrato]]</f>
        <v>1</v>
      </c>
      <c r="G280" s="124" t="s">
        <v>282</v>
      </c>
    </row>
    <row r="281" spans="1:7">
      <c r="A281" s="124" t="s">
        <v>362</v>
      </c>
      <c r="B281" s="124">
        <v>29220</v>
      </c>
      <c r="C281" s="124" t="s">
        <v>274</v>
      </c>
      <c r="D281" s="103">
        <v>660000</v>
      </c>
      <c r="E281" s="103">
        <v>660000</v>
      </c>
      <c r="F281" s="61">
        <f>Table1[[#This Row],[Valor pagado]]/Table1[[#This Row],[Valor contrato]]</f>
        <v>1</v>
      </c>
      <c r="G281" s="124" t="s">
        <v>356</v>
      </c>
    </row>
    <row r="282" spans="1:7">
      <c r="A282" s="124" t="s">
        <v>225</v>
      </c>
      <c r="B282" s="124">
        <v>15120</v>
      </c>
      <c r="C282" s="124" t="s">
        <v>244</v>
      </c>
      <c r="D282" s="103">
        <v>1132326000</v>
      </c>
      <c r="E282" s="103">
        <v>1132326000</v>
      </c>
      <c r="F282" s="61">
        <f>Table1[[#This Row],[Valor pagado]]/Table1[[#This Row],[Valor contrato]]</f>
        <v>1</v>
      </c>
      <c r="G282" s="124" t="s">
        <v>282</v>
      </c>
    </row>
    <row r="283" spans="1:7">
      <c r="A283" s="124" t="s">
        <v>223</v>
      </c>
      <c r="B283" s="124">
        <v>124420</v>
      </c>
      <c r="C283" s="124" t="s">
        <v>269</v>
      </c>
      <c r="D283" s="103">
        <v>245000</v>
      </c>
      <c r="E283" s="103">
        <v>0</v>
      </c>
      <c r="F283" s="61">
        <f>Table1[[#This Row],[Valor pagado]]/Table1[[#This Row],[Valor contrato]]</f>
        <v>0</v>
      </c>
      <c r="G283" s="124" t="s">
        <v>283</v>
      </c>
    </row>
    <row r="284" spans="1:7">
      <c r="A284" s="124" t="s">
        <v>240</v>
      </c>
      <c r="B284" s="124">
        <v>118620</v>
      </c>
      <c r="C284" s="124" t="s">
        <v>260</v>
      </c>
      <c r="D284" s="103">
        <v>243000</v>
      </c>
      <c r="E284" s="103">
        <v>0</v>
      </c>
      <c r="F284" s="61">
        <f>Table1[[#This Row],[Valor pagado]]/Table1[[#This Row],[Valor contrato]]</f>
        <v>0</v>
      </c>
      <c r="G284" s="124" t="s">
        <v>283</v>
      </c>
    </row>
    <row r="285" spans="1:7">
      <c r="A285" s="124" t="s">
        <v>418</v>
      </c>
      <c r="B285" s="124">
        <v>36820</v>
      </c>
      <c r="C285" s="124" t="s">
        <v>270</v>
      </c>
      <c r="D285" s="103">
        <v>220000</v>
      </c>
      <c r="E285" s="103">
        <v>220000</v>
      </c>
      <c r="F285" s="61">
        <f>Table1[[#This Row],[Valor pagado]]/Table1[[#This Row],[Valor contrato]]</f>
        <v>1</v>
      </c>
      <c r="G285" s="124" t="s">
        <v>356</v>
      </c>
    </row>
    <row r="286" spans="1:7">
      <c r="A286" s="124" t="s">
        <v>240</v>
      </c>
      <c r="B286" s="124">
        <v>117520</v>
      </c>
      <c r="C286" s="124" t="s">
        <v>246</v>
      </c>
      <c r="D286" s="103">
        <v>208000</v>
      </c>
      <c r="E286" s="103">
        <v>0</v>
      </c>
      <c r="F286" s="61">
        <f>Table1[[#This Row],[Valor pagado]]/Table1[[#This Row],[Valor contrato]]</f>
        <v>0</v>
      </c>
      <c r="G286" s="124" t="s">
        <v>283</v>
      </c>
    </row>
    <row r="287" spans="1:7">
      <c r="A287" s="124" t="s">
        <v>250</v>
      </c>
      <c r="B287" s="124">
        <v>92820</v>
      </c>
      <c r="C287" s="124" t="s">
        <v>271</v>
      </c>
      <c r="D287" s="103">
        <v>160000</v>
      </c>
      <c r="E287" s="103">
        <v>0</v>
      </c>
      <c r="F287" s="61">
        <f>Table1[[#This Row],[Valor pagado]]/Table1[[#This Row],[Valor contrato]]</f>
        <v>0</v>
      </c>
      <c r="G287" s="124" t="s">
        <v>283</v>
      </c>
    </row>
    <row r="288" spans="1:7">
      <c r="A288" s="124" t="s">
        <v>273</v>
      </c>
      <c r="B288" s="124">
        <v>74220</v>
      </c>
      <c r="C288" s="124" t="s">
        <v>275</v>
      </c>
      <c r="D288" s="103">
        <v>1000</v>
      </c>
      <c r="E288" s="103">
        <v>0</v>
      </c>
      <c r="F288" s="61">
        <f>Table1[[#This Row],[Valor pagado]]/Table1[[#This Row],[Valor contrato]]</f>
        <v>0</v>
      </c>
      <c r="G288" s="124" t="s">
        <v>283</v>
      </c>
    </row>
    <row r="289" spans="1:7">
      <c r="A289" s="124" t="s">
        <v>353</v>
      </c>
      <c r="B289" s="124">
        <v>21620</v>
      </c>
      <c r="C289" s="124" t="s">
        <v>265</v>
      </c>
      <c r="D289" s="103">
        <v>598620000</v>
      </c>
      <c r="E289" s="103">
        <v>598620000</v>
      </c>
      <c r="F289" s="61">
        <f>Table1[[#This Row],[Valor pagado]]/Table1[[#This Row],[Valor contrato]]</f>
        <v>1</v>
      </c>
      <c r="G289" s="124" t="s">
        <v>356</v>
      </c>
    </row>
    <row r="290" spans="1:7">
      <c r="A290" s="124" t="s">
        <v>383</v>
      </c>
      <c r="B290" s="124">
        <v>32320</v>
      </c>
      <c r="C290" s="124" t="s">
        <v>227</v>
      </c>
      <c r="D290" s="103">
        <v>756756000</v>
      </c>
      <c r="E290" s="103">
        <v>756756000</v>
      </c>
      <c r="F290" s="61">
        <f>Table1[[#This Row],[Valor pagado]]/Table1[[#This Row],[Valor contrato]]</f>
        <v>1</v>
      </c>
      <c r="G290" s="124" t="s">
        <v>282</v>
      </c>
    </row>
    <row r="291" spans="1:7">
      <c r="A291" s="124" t="s">
        <v>229</v>
      </c>
      <c r="B291" s="124">
        <v>12220</v>
      </c>
      <c r="C291" s="124" t="s">
        <v>230</v>
      </c>
      <c r="D291" s="103">
        <v>67179996000</v>
      </c>
      <c r="E291" s="103">
        <v>67179996000</v>
      </c>
      <c r="F291" s="61">
        <f>Table1[[#This Row],[Valor pagado]]/Table1[[#This Row],[Valor contrato]]</f>
        <v>1</v>
      </c>
      <c r="G291" s="124" t="s">
        <v>282</v>
      </c>
    </row>
    <row r="292" spans="1:7">
      <c r="A292" s="124" t="s">
        <v>224</v>
      </c>
      <c r="B292" s="124">
        <v>97620</v>
      </c>
      <c r="C292" s="124" t="s">
        <v>221</v>
      </c>
      <c r="D292" s="103">
        <v>98891040000</v>
      </c>
      <c r="E292" s="103">
        <v>98891040000</v>
      </c>
      <c r="F292" s="61">
        <f>Table1[[#This Row],[Valor pagado]]/Table1[[#This Row],[Valor contrato]]</f>
        <v>1</v>
      </c>
      <c r="G292" s="124" t="s">
        <v>283</v>
      </c>
    </row>
    <row r="293" spans="1:7">
      <c r="A293" s="124" t="s">
        <v>228</v>
      </c>
      <c r="B293" s="124">
        <v>67320</v>
      </c>
      <c r="C293" s="124" t="s">
        <v>242</v>
      </c>
      <c r="D293" s="103">
        <v>2055680000</v>
      </c>
      <c r="E293" s="103">
        <v>2055680000</v>
      </c>
      <c r="F293" s="61">
        <f>Table1[[#This Row],[Valor pagado]]/Table1[[#This Row],[Valor contrato]]</f>
        <v>1</v>
      </c>
      <c r="G293" s="124" t="s">
        <v>283</v>
      </c>
    </row>
    <row r="294" spans="1:7">
      <c r="A294" s="124" t="s">
        <v>220</v>
      </c>
      <c r="B294" s="124">
        <v>10520</v>
      </c>
      <c r="C294" s="124" t="s">
        <v>244</v>
      </c>
      <c r="D294" s="103">
        <v>18102123000</v>
      </c>
      <c r="E294" s="103">
        <v>18102123000</v>
      </c>
      <c r="F294" s="61">
        <f>Table1[[#This Row],[Valor pagado]]/Table1[[#This Row],[Valor contrato]]</f>
        <v>1</v>
      </c>
      <c r="G294" s="124" t="s">
        <v>282</v>
      </c>
    </row>
    <row r="295" spans="1:7">
      <c r="A295" s="124" t="s">
        <v>362</v>
      </c>
      <c r="B295" s="124">
        <v>28020</v>
      </c>
      <c r="C295" s="124" t="s">
        <v>260</v>
      </c>
      <c r="D295" s="103">
        <v>12100000</v>
      </c>
      <c r="E295" s="103">
        <v>12100000</v>
      </c>
      <c r="F295" s="61">
        <f>Table1[[#This Row],[Valor pagado]]/Table1[[#This Row],[Valor contrato]]</f>
        <v>1</v>
      </c>
      <c r="G295" s="124" t="s">
        <v>356</v>
      </c>
    </row>
    <row r="296" spans="1:7">
      <c r="A296" s="124" t="s">
        <v>228</v>
      </c>
      <c r="B296" s="124">
        <v>66420</v>
      </c>
      <c r="C296" s="124" t="s">
        <v>265</v>
      </c>
      <c r="D296" s="103">
        <v>2320480000</v>
      </c>
      <c r="E296" s="103">
        <v>2320480000</v>
      </c>
      <c r="F296" s="61">
        <f>Table1[[#This Row],[Valor pagado]]/Table1[[#This Row],[Valor contrato]]</f>
        <v>1</v>
      </c>
      <c r="G296" s="124" t="s">
        <v>283</v>
      </c>
    </row>
    <row r="297" spans="1:7">
      <c r="A297" s="124" t="s">
        <v>223</v>
      </c>
      <c r="B297" s="124">
        <v>121820</v>
      </c>
      <c r="C297" s="124" t="s">
        <v>259</v>
      </c>
      <c r="D297" s="103">
        <v>443360000</v>
      </c>
      <c r="E297" s="103">
        <v>443360000</v>
      </c>
      <c r="F297" s="61">
        <f>Table1[[#This Row],[Valor pagado]]/Table1[[#This Row],[Valor contrato]]</f>
        <v>1</v>
      </c>
      <c r="G297" s="124" t="s">
        <v>283</v>
      </c>
    </row>
    <row r="298" spans="1:7">
      <c r="A298" s="124" t="s">
        <v>353</v>
      </c>
      <c r="B298" s="124">
        <v>22420</v>
      </c>
      <c r="C298" s="124" t="s">
        <v>244</v>
      </c>
      <c r="D298" s="103">
        <v>9261340000</v>
      </c>
      <c r="E298" s="103">
        <v>9261340000</v>
      </c>
      <c r="F298" s="61">
        <f>Table1[[#This Row],[Valor pagado]]/Table1[[#This Row],[Valor contrato]]</f>
        <v>1</v>
      </c>
      <c r="G298" s="124" t="s">
        <v>356</v>
      </c>
    </row>
    <row r="299" spans="1:7">
      <c r="A299" s="124" t="s">
        <v>353</v>
      </c>
      <c r="B299" s="124">
        <v>24220</v>
      </c>
      <c r="C299" s="124" t="s">
        <v>272</v>
      </c>
      <c r="D299" s="103">
        <v>71720000</v>
      </c>
      <c r="E299" s="103">
        <v>71720000</v>
      </c>
      <c r="F299" s="61">
        <f>Table1[[#This Row],[Valor pagado]]/Table1[[#This Row],[Valor contrato]]</f>
        <v>1</v>
      </c>
      <c r="G299" s="124" t="s">
        <v>356</v>
      </c>
    </row>
    <row r="300" spans="1:7">
      <c r="A300" s="124" t="s">
        <v>238</v>
      </c>
      <c r="B300" s="124">
        <v>3320</v>
      </c>
      <c r="C300" s="124" t="s">
        <v>230</v>
      </c>
      <c r="D300" s="103">
        <v>3982797000</v>
      </c>
      <c r="E300" s="103">
        <v>3982797000</v>
      </c>
      <c r="F300" s="61">
        <f>Table1[[#This Row],[Valor pagado]]/Table1[[#This Row],[Valor contrato]]</f>
        <v>1</v>
      </c>
      <c r="G300" s="124" t="s">
        <v>282</v>
      </c>
    </row>
    <row r="301" spans="1:7">
      <c r="A301" s="124" t="s">
        <v>414</v>
      </c>
      <c r="B301" s="124">
        <v>44920</v>
      </c>
      <c r="C301" s="124" t="s">
        <v>253</v>
      </c>
      <c r="D301" s="103">
        <v>5727587000</v>
      </c>
      <c r="E301" s="103">
        <v>5727587000</v>
      </c>
      <c r="F301" s="61">
        <f>Table1[[#This Row],[Valor pagado]]/Table1[[#This Row],[Valor contrato]]</f>
        <v>1</v>
      </c>
      <c r="G301" s="124" t="s">
        <v>282</v>
      </c>
    </row>
    <row r="302" spans="1:7">
      <c r="A302" s="124" t="s">
        <v>250</v>
      </c>
      <c r="B302" s="124">
        <v>92120</v>
      </c>
      <c r="C302" s="124" t="s">
        <v>227</v>
      </c>
      <c r="D302" s="103">
        <v>6778784624</v>
      </c>
      <c r="E302" s="103">
        <v>6778784624</v>
      </c>
      <c r="F302" s="61">
        <f>Table1[[#This Row],[Valor pagado]]/Table1[[#This Row],[Valor contrato]]</f>
        <v>1</v>
      </c>
      <c r="G302" s="124" t="s">
        <v>283</v>
      </c>
    </row>
    <row r="303" spans="1:7">
      <c r="A303" s="124" t="s">
        <v>359</v>
      </c>
      <c r="B303" s="124">
        <v>27020</v>
      </c>
      <c r="C303" s="124" t="s">
        <v>274</v>
      </c>
      <c r="D303" s="103">
        <v>286416000</v>
      </c>
      <c r="E303" s="103">
        <v>286416000</v>
      </c>
      <c r="F303" s="61">
        <f>Table1[[#This Row],[Valor pagado]]/Table1[[#This Row],[Valor contrato]]</f>
        <v>1</v>
      </c>
      <c r="G303" s="124" t="s">
        <v>282</v>
      </c>
    </row>
    <row r="304" spans="1:7">
      <c r="A304" s="124" t="s">
        <v>228</v>
      </c>
      <c r="B304" s="124">
        <v>68720</v>
      </c>
      <c r="C304" s="124" t="s">
        <v>255</v>
      </c>
      <c r="D304" s="103">
        <v>15400000</v>
      </c>
      <c r="E304" s="103">
        <v>0</v>
      </c>
      <c r="F304" s="61">
        <f>Table1[[#This Row],[Valor pagado]]/Table1[[#This Row],[Valor contrato]]</f>
        <v>0</v>
      </c>
      <c r="G304" s="124" t="s">
        <v>283</v>
      </c>
    </row>
    <row r="305" spans="1:7">
      <c r="A305" s="124" t="s">
        <v>224</v>
      </c>
      <c r="B305" s="124">
        <v>99320</v>
      </c>
      <c r="C305" s="124" t="s">
        <v>269</v>
      </c>
      <c r="D305" s="103">
        <v>245000</v>
      </c>
      <c r="E305" s="103">
        <v>0</v>
      </c>
      <c r="F305" s="61">
        <f>Table1[[#This Row],[Valor pagado]]/Table1[[#This Row],[Valor contrato]]</f>
        <v>0</v>
      </c>
      <c r="G305" s="124" t="s">
        <v>283</v>
      </c>
    </row>
    <row r="306" spans="1:7">
      <c r="A306" s="124" t="s">
        <v>222</v>
      </c>
      <c r="B306" s="124">
        <v>6220</v>
      </c>
      <c r="C306" s="124" t="s">
        <v>244</v>
      </c>
      <c r="D306" s="103">
        <v>24437394150</v>
      </c>
      <c r="E306" s="103">
        <v>24437394150</v>
      </c>
      <c r="F306" s="61">
        <f>Table1[[#This Row],[Valor pagado]]/Table1[[#This Row],[Valor contrato]]</f>
        <v>1</v>
      </c>
      <c r="G306" s="124" t="s">
        <v>282</v>
      </c>
    </row>
    <row r="307" spans="1:7">
      <c r="A307" s="124" t="s">
        <v>238</v>
      </c>
      <c r="B307" s="124">
        <v>4020</v>
      </c>
      <c r="C307" s="124" t="s">
        <v>269</v>
      </c>
      <c r="D307" s="103">
        <v>38961000</v>
      </c>
      <c r="E307" s="103">
        <v>38961000</v>
      </c>
      <c r="F307" s="61">
        <f>Table1[[#This Row],[Valor pagado]]/Table1[[#This Row],[Valor contrato]]</f>
        <v>1</v>
      </c>
      <c r="G307" s="124" t="s">
        <v>282</v>
      </c>
    </row>
    <row r="308" spans="1:7">
      <c r="A308" s="124" t="s">
        <v>350</v>
      </c>
      <c r="B308" s="124">
        <v>20320</v>
      </c>
      <c r="C308" s="124" t="s">
        <v>384</v>
      </c>
      <c r="D308" s="103">
        <v>204633000</v>
      </c>
      <c r="E308" s="103">
        <v>204633000</v>
      </c>
      <c r="F308" s="61">
        <f>Table1[[#This Row],[Valor pagado]]/Table1[[#This Row],[Valor contrato]]</f>
        <v>1</v>
      </c>
      <c r="G308" s="124" t="s">
        <v>282</v>
      </c>
    </row>
    <row r="309" spans="1:7">
      <c r="A309" s="124" t="s">
        <v>239</v>
      </c>
      <c r="B309" s="124">
        <v>102920</v>
      </c>
      <c r="C309" s="124" t="s">
        <v>242</v>
      </c>
      <c r="D309" s="103">
        <v>140467900</v>
      </c>
      <c r="E309" s="103">
        <v>0</v>
      </c>
      <c r="F309" s="61">
        <f>Table1[[#This Row],[Valor pagado]]/Table1[[#This Row],[Valor contrato]]</f>
        <v>0</v>
      </c>
      <c r="G309" s="124" t="s">
        <v>283</v>
      </c>
    </row>
    <row r="310" spans="1:7">
      <c r="A310" s="124" t="s">
        <v>238</v>
      </c>
      <c r="B310" s="124">
        <v>4720</v>
      </c>
      <c r="C310" s="124" t="s">
        <v>266</v>
      </c>
      <c r="D310" s="103">
        <v>92664000</v>
      </c>
      <c r="E310" s="103">
        <v>92664000</v>
      </c>
      <c r="F310" s="61">
        <f>Table1[[#This Row],[Valor pagado]]/Table1[[#This Row],[Valor contrato]]</f>
        <v>1</v>
      </c>
      <c r="G310" s="124" t="s">
        <v>282</v>
      </c>
    </row>
    <row r="311" spans="1:7">
      <c r="A311" s="124" t="s">
        <v>350</v>
      </c>
      <c r="B311" s="124">
        <v>20520</v>
      </c>
      <c r="C311" s="124" t="s">
        <v>259</v>
      </c>
      <c r="D311" s="103">
        <v>919269000</v>
      </c>
      <c r="E311" s="103">
        <v>919269000</v>
      </c>
      <c r="F311" s="61">
        <f>Table1[[#This Row],[Valor pagado]]/Table1[[#This Row],[Valor contrato]]</f>
        <v>1</v>
      </c>
      <c r="G311" s="124" t="s">
        <v>282</v>
      </c>
    </row>
    <row r="312" spans="1:7">
      <c r="A312" s="124" t="s">
        <v>228</v>
      </c>
      <c r="B312" s="124">
        <v>66920</v>
      </c>
      <c r="C312" s="124" t="s">
        <v>231</v>
      </c>
      <c r="D312" s="103">
        <v>4585120000</v>
      </c>
      <c r="E312" s="103">
        <v>4585120000</v>
      </c>
      <c r="F312" s="61">
        <f>Table1[[#This Row],[Valor pagado]]/Table1[[#This Row],[Valor contrato]]</f>
        <v>1</v>
      </c>
      <c r="G312" s="124" t="s">
        <v>283</v>
      </c>
    </row>
    <row r="313" spans="1:7">
      <c r="A313" s="124" t="s">
        <v>228</v>
      </c>
      <c r="B313" s="124">
        <v>67220</v>
      </c>
      <c r="C313" s="124" t="s">
        <v>269</v>
      </c>
      <c r="D313" s="103">
        <v>39360000</v>
      </c>
      <c r="E313" s="103">
        <v>39360000</v>
      </c>
      <c r="F313" s="61">
        <f>Table1[[#This Row],[Valor pagado]]/Table1[[#This Row],[Valor contrato]]</f>
        <v>1</v>
      </c>
      <c r="G313" s="124" t="s">
        <v>283</v>
      </c>
    </row>
    <row r="314" spans="1:7">
      <c r="A314" s="124" t="s">
        <v>250</v>
      </c>
      <c r="B314" s="124">
        <v>92320</v>
      </c>
      <c r="C314" s="124" t="s">
        <v>259</v>
      </c>
      <c r="D314" s="103">
        <v>668000</v>
      </c>
      <c r="E314" s="103">
        <v>0</v>
      </c>
      <c r="F314" s="61">
        <f>Table1[[#This Row],[Valor pagado]]/Table1[[#This Row],[Valor contrato]]</f>
        <v>0</v>
      </c>
      <c r="G314" s="124" t="s">
        <v>283</v>
      </c>
    </row>
    <row r="315" spans="1:7">
      <c r="A315" s="124" t="s">
        <v>353</v>
      </c>
      <c r="B315" s="124">
        <v>23520</v>
      </c>
      <c r="C315" s="124" t="s">
        <v>276</v>
      </c>
      <c r="D315" s="103">
        <v>15400000</v>
      </c>
      <c r="E315" s="103">
        <v>15400000</v>
      </c>
      <c r="F315" s="61">
        <f>Table1[[#This Row],[Valor pagado]]/Table1[[#This Row],[Valor contrato]]</f>
        <v>1</v>
      </c>
      <c r="G315" s="124" t="s">
        <v>356</v>
      </c>
    </row>
    <row r="316" spans="1:7">
      <c r="A316" s="124" t="s">
        <v>223</v>
      </c>
      <c r="B316" s="124">
        <v>125320</v>
      </c>
      <c r="C316" s="124" t="s">
        <v>226</v>
      </c>
      <c r="D316" s="103">
        <v>102340000</v>
      </c>
      <c r="E316" s="103">
        <v>0</v>
      </c>
      <c r="F316" s="61">
        <f>Table1[[#This Row],[Valor pagado]]/Table1[[#This Row],[Valor contrato]]</f>
        <v>0</v>
      </c>
      <c r="G316" s="124" t="s">
        <v>283</v>
      </c>
    </row>
    <row r="317" spans="1:7">
      <c r="A317" s="124" t="s">
        <v>228</v>
      </c>
      <c r="B317" s="124">
        <v>66720</v>
      </c>
      <c r="C317" s="124" t="s">
        <v>259</v>
      </c>
      <c r="D317" s="103">
        <v>446240000</v>
      </c>
      <c r="E317" s="103">
        <v>446240000</v>
      </c>
      <c r="F317" s="61">
        <f>Table1[[#This Row],[Valor pagado]]/Table1[[#This Row],[Valor contrato]]</f>
        <v>1</v>
      </c>
      <c r="G317" s="124" t="s">
        <v>283</v>
      </c>
    </row>
    <row r="318" spans="1:7">
      <c r="A318" s="124" t="s">
        <v>257</v>
      </c>
      <c r="B318" s="124">
        <v>1820</v>
      </c>
      <c r="C318" s="124" t="s">
        <v>253</v>
      </c>
      <c r="D318" s="103">
        <v>236574000</v>
      </c>
      <c r="E318" s="103">
        <v>236574000</v>
      </c>
      <c r="F318" s="61">
        <f>Table1[[#This Row],[Valor pagado]]/Table1[[#This Row],[Valor contrato]]</f>
        <v>1</v>
      </c>
      <c r="G318" s="124" t="s">
        <v>282</v>
      </c>
    </row>
    <row r="319" spans="1:7">
      <c r="A319" s="124" t="s">
        <v>251</v>
      </c>
      <c r="B319" s="124">
        <v>128120</v>
      </c>
      <c r="C319" s="124" t="s">
        <v>252</v>
      </c>
      <c r="D319" s="103">
        <v>4000</v>
      </c>
      <c r="E319" s="103">
        <v>0</v>
      </c>
      <c r="F319" s="61">
        <f>Table1[[#This Row],[Valor pagado]]/Table1[[#This Row],[Valor contrato]]</f>
        <v>0</v>
      </c>
      <c r="G319" s="124" t="s">
        <v>283</v>
      </c>
    </row>
    <row r="320" spans="1:7">
      <c r="A320" s="124" t="s">
        <v>414</v>
      </c>
      <c r="B320" s="124">
        <v>44320</v>
      </c>
      <c r="C320" s="124" t="s">
        <v>261</v>
      </c>
      <c r="D320" s="103">
        <v>1222750000</v>
      </c>
      <c r="E320" s="103">
        <v>1222750000</v>
      </c>
      <c r="F320" s="61">
        <f>Table1[[#This Row],[Valor pagado]]/Table1[[#This Row],[Valor contrato]]</f>
        <v>1</v>
      </c>
      <c r="G320" s="124" t="s">
        <v>282</v>
      </c>
    </row>
    <row r="321" spans="1:7">
      <c r="A321" s="124" t="s">
        <v>224</v>
      </c>
      <c r="B321" s="124">
        <v>99020</v>
      </c>
      <c r="C321" s="124" t="s">
        <v>262</v>
      </c>
      <c r="D321" s="103">
        <v>23118000</v>
      </c>
      <c r="E321" s="103">
        <v>0</v>
      </c>
      <c r="F321" s="61">
        <f>Table1[[#This Row],[Valor pagado]]/Table1[[#This Row],[Valor contrato]]</f>
        <v>0</v>
      </c>
      <c r="G321" s="124" t="s">
        <v>283</v>
      </c>
    </row>
    <row r="322" spans="1:7">
      <c r="A322" s="124" t="s">
        <v>224</v>
      </c>
      <c r="B322" s="124">
        <v>98920</v>
      </c>
      <c r="C322" s="124" t="s">
        <v>231</v>
      </c>
      <c r="D322" s="103">
        <v>28948000</v>
      </c>
      <c r="E322" s="103">
        <v>0</v>
      </c>
      <c r="F322" s="61">
        <f>Table1[[#This Row],[Valor pagado]]/Table1[[#This Row],[Valor contrato]]</f>
        <v>0</v>
      </c>
      <c r="G322" s="124" t="s">
        <v>283</v>
      </c>
    </row>
    <row r="323" spans="1:7">
      <c r="A323" s="124" t="s">
        <v>224</v>
      </c>
      <c r="B323" s="124">
        <v>99620</v>
      </c>
      <c r="C323" s="124" t="s">
        <v>227</v>
      </c>
      <c r="D323" s="103">
        <v>579853000</v>
      </c>
      <c r="E323" s="103">
        <v>0</v>
      </c>
      <c r="F323" s="61">
        <f>Table1[[#This Row],[Valor pagado]]/Table1[[#This Row],[Valor contrato]]</f>
        <v>0</v>
      </c>
      <c r="G323" s="124" t="s">
        <v>283</v>
      </c>
    </row>
    <row r="324" spans="1:7">
      <c r="A324" s="124" t="s">
        <v>220</v>
      </c>
      <c r="B324" s="124">
        <v>11020</v>
      </c>
      <c r="C324" s="124" t="s">
        <v>246</v>
      </c>
      <c r="D324" s="103">
        <v>9218313000</v>
      </c>
      <c r="E324" s="103">
        <v>9218313000</v>
      </c>
      <c r="F324" s="61">
        <f>Table1[[#This Row],[Valor pagado]]/Table1[[#This Row],[Valor contrato]]</f>
        <v>1</v>
      </c>
      <c r="G324" s="124" t="s">
        <v>282</v>
      </c>
    </row>
    <row r="325" spans="1:7">
      <c r="A325" s="124" t="s">
        <v>220</v>
      </c>
      <c r="B325" s="124">
        <v>11120</v>
      </c>
      <c r="C325" s="124" t="s">
        <v>269</v>
      </c>
      <c r="D325" s="103">
        <v>459810000</v>
      </c>
      <c r="E325" s="103">
        <v>459810000</v>
      </c>
      <c r="F325" s="61">
        <f>Table1[[#This Row],[Valor pagado]]/Table1[[#This Row],[Valor contrato]]</f>
        <v>1</v>
      </c>
      <c r="G325" s="124" t="s">
        <v>282</v>
      </c>
    </row>
    <row r="326" spans="1:7">
      <c r="A326" s="124" t="s">
        <v>222</v>
      </c>
      <c r="B326" s="124">
        <v>6720</v>
      </c>
      <c r="C326" s="124" t="s">
        <v>246</v>
      </c>
      <c r="D326" s="103">
        <v>19220760000</v>
      </c>
      <c r="E326" s="103">
        <v>19220760000</v>
      </c>
      <c r="F326" s="61">
        <f>Table1[[#This Row],[Valor pagado]]/Table1[[#This Row],[Valor contrato]]</f>
        <v>1</v>
      </c>
      <c r="G326" s="124" t="s">
        <v>282</v>
      </c>
    </row>
    <row r="327" spans="1:7">
      <c r="A327" s="124" t="s">
        <v>258</v>
      </c>
      <c r="B327" s="124">
        <v>90220</v>
      </c>
      <c r="C327" s="124" t="s">
        <v>221</v>
      </c>
      <c r="D327" s="103">
        <v>8268000</v>
      </c>
      <c r="E327" s="103">
        <v>0</v>
      </c>
      <c r="F327" s="61">
        <f>Table1[[#This Row],[Valor pagado]]/Table1[[#This Row],[Valor contrato]]</f>
        <v>0</v>
      </c>
      <c r="G327" s="124" t="s">
        <v>283</v>
      </c>
    </row>
    <row r="328" spans="1:7">
      <c r="A328" s="124" t="s">
        <v>228</v>
      </c>
      <c r="B328" s="124">
        <v>67420</v>
      </c>
      <c r="C328" s="124" t="s">
        <v>244</v>
      </c>
      <c r="D328" s="103">
        <v>7381280000</v>
      </c>
      <c r="E328" s="103">
        <v>7381280000</v>
      </c>
      <c r="F328" s="61">
        <f>Table1[[#This Row],[Valor pagado]]/Table1[[#This Row],[Valor contrato]]</f>
        <v>1</v>
      </c>
      <c r="G328" s="124" t="s">
        <v>283</v>
      </c>
    </row>
    <row r="329" spans="1:7">
      <c r="A329" s="124" t="s">
        <v>223</v>
      </c>
      <c r="B329" s="124">
        <v>9020</v>
      </c>
      <c r="C329" s="124" t="s">
        <v>264</v>
      </c>
      <c r="D329" s="103">
        <v>9477000</v>
      </c>
      <c r="E329" s="103">
        <v>9477000</v>
      </c>
      <c r="F329" s="61">
        <f>Table1[[#This Row],[Valor pagado]]/Table1[[#This Row],[Valor contrato]]</f>
        <v>1</v>
      </c>
      <c r="G329" s="124" t="s">
        <v>282</v>
      </c>
    </row>
    <row r="330" spans="1:7">
      <c r="A330" s="124" t="s">
        <v>224</v>
      </c>
      <c r="B330" s="124">
        <v>97820</v>
      </c>
      <c r="C330" s="124" t="s">
        <v>233</v>
      </c>
      <c r="D330" s="103">
        <v>9358560000</v>
      </c>
      <c r="E330" s="103">
        <v>9358560000</v>
      </c>
      <c r="F330" s="61">
        <f>Table1[[#This Row],[Valor pagado]]/Table1[[#This Row],[Valor contrato]]</f>
        <v>1</v>
      </c>
      <c r="G330" s="124" t="s">
        <v>283</v>
      </c>
    </row>
    <row r="331" spans="1:7">
      <c r="A331" s="124" t="s">
        <v>240</v>
      </c>
      <c r="B331" s="124">
        <v>116320</v>
      </c>
      <c r="C331" s="124" t="s">
        <v>252</v>
      </c>
      <c r="D331" s="103">
        <v>477440000</v>
      </c>
      <c r="E331" s="103">
        <v>0</v>
      </c>
      <c r="F331" s="61">
        <f>Table1[[#This Row],[Valor pagado]]/Table1[[#This Row],[Valor contrato]]</f>
        <v>0</v>
      </c>
      <c r="G331" s="124" t="s">
        <v>283</v>
      </c>
    </row>
    <row r="332" spans="1:7">
      <c r="A332" s="124" t="s">
        <v>412</v>
      </c>
      <c r="B332" s="124">
        <v>37920</v>
      </c>
      <c r="C332" s="124" t="s">
        <v>269</v>
      </c>
      <c r="D332" s="103">
        <v>764740000</v>
      </c>
      <c r="E332" s="103">
        <v>764740000</v>
      </c>
      <c r="F332" s="61">
        <f>Table1[[#This Row],[Valor pagado]]/Table1[[#This Row],[Valor contrato]]</f>
        <v>1</v>
      </c>
      <c r="G332" s="124" t="s">
        <v>282</v>
      </c>
    </row>
    <row r="333" spans="1:7">
      <c r="A333" s="124" t="s">
        <v>240</v>
      </c>
      <c r="B333" s="124">
        <v>115220</v>
      </c>
      <c r="C333" s="124" t="s">
        <v>231</v>
      </c>
      <c r="D333" s="103">
        <v>2189760000</v>
      </c>
      <c r="E333" s="103">
        <v>2189760000</v>
      </c>
      <c r="F333" s="61">
        <f>Table1[[#This Row],[Valor pagado]]/Table1[[#This Row],[Valor contrato]]</f>
        <v>1</v>
      </c>
      <c r="G333" s="124" t="s">
        <v>283</v>
      </c>
    </row>
    <row r="334" spans="1:7">
      <c r="A334" s="124" t="s">
        <v>364</v>
      </c>
      <c r="B334" s="124">
        <v>31820</v>
      </c>
      <c r="C334" s="124" t="s">
        <v>253</v>
      </c>
      <c r="D334" s="103">
        <v>21762000</v>
      </c>
      <c r="E334" s="103">
        <v>21762000</v>
      </c>
      <c r="F334" s="61">
        <f>Table1[[#This Row],[Valor pagado]]/Table1[[#This Row],[Valor contrato]]</f>
        <v>1</v>
      </c>
      <c r="G334" s="124" t="s">
        <v>282</v>
      </c>
    </row>
    <row r="335" spans="1:7">
      <c r="A335" s="124" t="s">
        <v>359</v>
      </c>
      <c r="B335" s="124">
        <v>25920</v>
      </c>
      <c r="C335" s="124" t="s">
        <v>230</v>
      </c>
      <c r="D335" s="103">
        <v>54672905000</v>
      </c>
      <c r="E335" s="103">
        <v>54672905000</v>
      </c>
      <c r="F335" s="61">
        <f>Table1[[#This Row],[Valor pagado]]/Table1[[#This Row],[Valor contrato]]</f>
        <v>1</v>
      </c>
      <c r="G335" s="124" t="s">
        <v>282</v>
      </c>
    </row>
    <row r="336" spans="1:7">
      <c r="A336" s="124" t="s">
        <v>382</v>
      </c>
      <c r="B336" s="124">
        <v>34120</v>
      </c>
      <c r="C336" s="124" t="s">
        <v>255</v>
      </c>
      <c r="D336" s="103">
        <v>134433000</v>
      </c>
      <c r="E336" s="103">
        <v>134433000</v>
      </c>
      <c r="F336" s="61">
        <f>Table1[[#This Row],[Valor pagado]]/Table1[[#This Row],[Valor contrato]]</f>
        <v>1</v>
      </c>
      <c r="G336" s="124" t="s">
        <v>282</v>
      </c>
    </row>
    <row r="337" spans="1:7">
      <c r="A337" s="124" t="s">
        <v>350</v>
      </c>
      <c r="B337" s="124">
        <v>20120</v>
      </c>
      <c r="C337" s="124" t="s">
        <v>253</v>
      </c>
      <c r="D337" s="103">
        <v>8377579000</v>
      </c>
      <c r="E337" s="103">
        <v>8377579000</v>
      </c>
      <c r="F337" s="61">
        <f>Table1[[#This Row],[Valor pagado]]/Table1[[#This Row],[Valor contrato]]</f>
        <v>1</v>
      </c>
      <c r="G337" s="124" t="s">
        <v>282</v>
      </c>
    </row>
    <row r="338" spans="1:7">
      <c r="A338" s="124" t="s">
        <v>353</v>
      </c>
      <c r="B338" s="124">
        <v>22520</v>
      </c>
      <c r="C338" s="124" t="s">
        <v>233</v>
      </c>
      <c r="D338" s="103">
        <v>676720000</v>
      </c>
      <c r="E338" s="103">
        <v>676720000</v>
      </c>
      <c r="F338" s="61">
        <f>Table1[[#This Row],[Valor pagado]]/Table1[[#This Row],[Valor contrato]]</f>
        <v>1</v>
      </c>
      <c r="G338" s="124" t="s">
        <v>356</v>
      </c>
    </row>
    <row r="339" spans="1:7">
      <c r="A339" s="124" t="s">
        <v>257</v>
      </c>
      <c r="B339" s="124">
        <v>1120</v>
      </c>
      <c r="C339" s="124" t="s">
        <v>227</v>
      </c>
      <c r="D339" s="103">
        <v>7591779000</v>
      </c>
      <c r="E339" s="103">
        <v>7591779000</v>
      </c>
      <c r="F339" s="61">
        <f>Table1[[#This Row],[Valor pagado]]/Table1[[#This Row],[Valor contrato]]</f>
        <v>1</v>
      </c>
      <c r="G339" s="124" t="s">
        <v>282</v>
      </c>
    </row>
    <row r="340" spans="1:7">
      <c r="A340" s="124" t="s">
        <v>241</v>
      </c>
      <c r="B340" s="124">
        <v>104720</v>
      </c>
      <c r="C340" s="124" t="s">
        <v>227</v>
      </c>
      <c r="D340" s="103">
        <v>457364200</v>
      </c>
      <c r="E340" s="103">
        <v>0</v>
      </c>
      <c r="F340" s="61">
        <f>Table1[[#This Row],[Valor pagado]]/Table1[[#This Row],[Valor contrato]]</f>
        <v>0</v>
      </c>
      <c r="G340" s="124" t="s">
        <v>283</v>
      </c>
    </row>
    <row r="341" spans="1:7">
      <c r="A341" s="124" t="s">
        <v>223</v>
      </c>
      <c r="B341" s="124">
        <v>122120</v>
      </c>
      <c r="C341" s="124" t="s">
        <v>262</v>
      </c>
      <c r="D341" s="103">
        <v>3694080000</v>
      </c>
      <c r="E341" s="103">
        <v>3694080000</v>
      </c>
      <c r="F341" s="61">
        <f>Table1[[#This Row],[Valor pagado]]/Table1[[#This Row],[Valor contrato]]</f>
        <v>1</v>
      </c>
      <c r="G341" s="124" t="s">
        <v>283</v>
      </c>
    </row>
    <row r="342" spans="1:7">
      <c r="A342" s="124" t="s">
        <v>414</v>
      </c>
      <c r="B342" s="124">
        <v>45120</v>
      </c>
      <c r="C342" s="124" t="s">
        <v>270</v>
      </c>
      <c r="D342" s="103">
        <v>468473000</v>
      </c>
      <c r="E342" s="103">
        <v>468473000</v>
      </c>
      <c r="F342" s="61">
        <f>Table1[[#This Row],[Valor pagado]]/Table1[[#This Row],[Valor contrato]]</f>
        <v>1</v>
      </c>
      <c r="G342" s="124" t="s">
        <v>282</v>
      </c>
    </row>
    <row r="343" spans="1:7">
      <c r="A343" s="124" t="s">
        <v>249</v>
      </c>
      <c r="B343" s="124">
        <v>83820</v>
      </c>
      <c r="C343" s="124" t="s">
        <v>221</v>
      </c>
      <c r="D343" s="103">
        <v>77727000</v>
      </c>
      <c r="E343" s="103">
        <v>0</v>
      </c>
      <c r="F343" s="61">
        <f>Table1[[#This Row],[Valor pagado]]/Table1[[#This Row],[Valor contrato]]</f>
        <v>0</v>
      </c>
      <c r="G343" s="124" t="s">
        <v>283</v>
      </c>
    </row>
    <row r="344" spans="1:7">
      <c r="A344" s="124" t="s">
        <v>249</v>
      </c>
      <c r="B344" s="124">
        <v>84720</v>
      </c>
      <c r="C344" s="124" t="s">
        <v>227</v>
      </c>
      <c r="D344" s="103">
        <v>347485300</v>
      </c>
      <c r="E344" s="103">
        <v>0</v>
      </c>
      <c r="F344" s="61">
        <f>Table1[[#This Row],[Valor pagado]]/Table1[[#This Row],[Valor contrato]]</f>
        <v>0</v>
      </c>
      <c r="G344" s="124" t="s">
        <v>283</v>
      </c>
    </row>
    <row r="345" spans="1:7">
      <c r="A345" s="124" t="s">
        <v>256</v>
      </c>
      <c r="B345" s="124">
        <v>106220</v>
      </c>
      <c r="C345" s="124" t="s">
        <v>252</v>
      </c>
      <c r="D345" s="103">
        <v>7362720000</v>
      </c>
      <c r="E345" s="103">
        <v>0</v>
      </c>
      <c r="F345" s="61">
        <f>Table1[[#This Row],[Valor pagado]]/Table1[[#This Row],[Valor contrato]]</f>
        <v>0</v>
      </c>
      <c r="G345" s="124" t="s">
        <v>283</v>
      </c>
    </row>
    <row r="346" spans="1:7">
      <c r="A346" s="124" t="s">
        <v>412</v>
      </c>
      <c r="B346" s="124">
        <v>38120</v>
      </c>
      <c r="C346" s="124" t="s">
        <v>221</v>
      </c>
      <c r="D346" s="103">
        <v>260701207000</v>
      </c>
      <c r="E346" s="103">
        <v>260701207000</v>
      </c>
      <c r="F346" s="61">
        <f>Table1[[#This Row],[Valor pagado]]/Table1[[#This Row],[Valor contrato]]</f>
        <v>1</v>
      </c>
      <c r="G346" s="124" t="s">
        <v>282</v>
      </c>
    </row>
    <row r="347" spans="1:7">
      <c r="A347" s="124" t="s">
        <v>249</v>
      </c>
      <c r="B347" s="124">
        <v>84520</v>
      </c>
      <c r="C347" s="124" t="s">
        <v>221</v>
      </c>
      <c r="D347" s="103">
        <v>112489500</v>
      </c>
      <c r="E347" s="103">
        <v>0</v>
      </c>
      <c r="F347" s="61">
        <f>Table1[[#This Row],[Valor pagado]]/Table1[[#This Row],[Valor contrato]]</f>
        <v>0</v>
      </c>
      <c r="G347" s="124" t="s">
        <v>283</v>
      </c>
    </row>
    <row r="348" spans="1:7">
      <c r="A348" s="124" t="s">
        <v>251</v>
      </c>
      <c r="B348" s="124">
        <v>127920</v>
      </c>
      <c r="C348" s="124" t="s">
        <v>252</v>
      </c>
      <c r="D348" s="103">
        <v>91233000</v>
      </c>
      <c r="E348" s="103">
        <v>0</v>
      </c>
      <c r="F348" s="61">
        <f>Table1[[#This Row],[Valor pagado]]/Table1[[#This Row],[Valor contrato]]</f>
        <v>0</v>
      </c>
      <c r="G348" s="124" t="s">
        <v>283</v>
      </c>
    </row>
    <row r="349" spans="1:7">
      <c r="A349" s="124" t="s">
        <v>222</v>
      </c>
      <c r="B349" s="124">
        <v>7520</v>
      </c>
      <c r="C349" s="124" t="s">
        <v>221</v>
      </c>
      <c r="D349" s="103">
        <v>169643214000</v>
      </c>
      <c r="E349" s="103">
        <v>169643214000</v>
      </c>
      <c r="F349" s="61">
        <f>Table1[[#This Row],[Valor pagado]]/Table1[[#This Row],[Valor contrato]]</f>
        <v>1</v>
      </c>
      <c r="G349" s="124" t="s">
        <v>282</v>
      </c>
    </row>
    <row r="350" spans="1:7">
      <c r="A350" s="124" t="s">
        <v>240</v>
      </c>
      <c r="B350" s="124">
        <v>118520</v>
      </c>
      <c r="C350" s="124" t="s">
        <v>265</v>
      </c>
      <c r="D350" s="103">
        <v>1867000</v>
      </c>
      <c r="E350" s="103">
        <v>0</v>
      </c>
      <c r="F350" s="61">
        <f>Table1[[#This Row],[Valor pagado]]/Table1[[#This Row],[Valor contrato]]</f>
        <v>0</v>
      </c>
      <c r="G350" s="124" t="s">
        <v>283</v>
      </c>
    </row>
    <row r="351" spans="1:7">
      <c r="A351" s="124" t="s">
        <v>413</v>
      </c>
      <c r="B351" s="124">
        <v>40320</v>
      </c>
      <c r="C351" s="124" t="s">
        <v>244</v>
      </c>
      <c r="D351" s="103">
        <v>26308903000</v>
      </c>
      <c r="E351" s="103">
        <v>26308903000</v>
      </c>
      <c r="F351" s="61">
        <f>Table1[[#This Row],[Valor pagado]]/Table1[[#This Row],[Valor contrato]]</f>
        <v>1</v>
      </c>
      <c r="G351" s="124" t="s">
        <v>282</v>
      </c>
    </row>
    <row r="352" spans="1:7">
      <c r="A352" s="124" t="s">
        <v>222</v>
      </c>
      <c r="B352" s="124">
        <v>8120</v>
      </c>
      <c r="C352" s="124" t="s">
        <v>255</v>
      </c>
      <c r="D352" s="103">
        <v>8167419000</v>
      </c>
      <c r="E352" s="103">
        <v>8167419000</v>
      </c>
      <c r="F352" s="61">
        <f>Table1[[#This Row],[Valor pagado]]/Table1[[#This Row],[Valor contrato]]</f>
        <v>1</v>
      </c>
      <c r="G352" s="124" t="s">
        <v>282</v>
      </c>
    </row>
    <row r="353" spans="1:7">
      <c r="A353" s="124" t="s">
        <v>418</v>
      </c>
      <c r="B353" s="124">
        <v>36220</v>
      </c>
      <c r="C353" s="124" t="s">
        <v>231</v>
      </c>
      <c r="D353" s="103">
        <v>84260000</v>
      </c>
      <c r="E353" s="103">
        <v>84260000</v>
      </c>
      <c r="F353" s="61">
        <f>Table1[[#This Row],[Valor pagado]]/Table1[[#This Row],[Valor contrato]]</f>
        <v>1</v>
      </c>
      <c r="G353" s="124" t="s">
        <v>356</v>
      </c>
    </row>
    <row r="354" spans="1:7">
      <c r="A354" s="124" t="s">
        <v>222</v>
      </c>
      <c r="B354" s="124">
        <v>7120</v>
      </c>
      <c r="C354" s="124" t="s">
        <v>265</v>
      </c>
      <c r="D354" s="103">
        <v>1673568000</v>
      </c>
      <c r="E354" s="103">
        <v>1673568000</v>
      </c>
      <c r="F354" s="61">
        <f>Table1[[#This Row],[Valor pagado]]/Table1[[#This Row],[Valor contrato]]</f>
        <v>1</v>
      </c>
      <c r="G354" s="124" t="s">
        <v>282</v>
      </c>
    </row>
    <row r="355" spans="1:7">
      <c r="A355" s="124" t="s">
        <v>362</v>
      </c>
      <c r="B355" s="124">
        <v>28620</v>
      </c>
      <c r="C355" s="124" t="s">
        <v>227</v>
      </c>
      <c r="D355" s="103">
        <v>676940000</v>
      </c>
      <c r="E355" s="103">
        <v>676940000</v>
      </c>
      <c r="F355" s="61">
        <f>Table1[[#This Row],[Valor pagado]]/Table1[[#This Row],[Valor contrato]]</f>
        <v>1</v>
      </c>
      <c r="G355" s="124" t="s">
        <v>356</v>
      </c>
    </row>
    <row r="356" spans="1:7">
      <c r="A356" s="124" t="s">
        <v>225</v>
      </c>
      <c r="B356" s="124">
        <v>15620</v>
      </c>
      <c r="C356" s="124" t="s">
        <v>260</v>
      </c>
      <c r="D356" s="103">
        <v>1125306000</v>
      </c>
      <c r="E356" s="103">
        <v>1125306000</v>
      </c>
      <c r="F356" s="61">
        <f>Table1[[#This Row],[Valor pagado]]/Table1[[#This Row],[Valor contrato]]</f>
        <v>1</v>
      </c>
      <c r="G356" s="124" t="s">
        <v>282</v>
      </c>
    </row>
    <row r="357" spans="1:7">
      <c r="A357" s="124" t="s">
        <v>223</v>
      </c>
      <c r="B357" s="124">
        <v>124220</v>
      </c>
      <c r="C357" s="124" t="s">
        <v>246</v>
      </c>
      <c r="D357" s="103">
        <v>845000</v>
      </c>
      <c r="E357" s="103">
        <v>0</v>
      </c>
      <c r="F357" s="61">
        <f>Table1[[#This Row],[Valor pagado]]/Table1[[#This Row],[Valor contrato]]</f>
        <v>0</v>
      </c>
      <c r="G357" s="124" t="s">
        <v>283</v>
      </c>
    </row>
    <row r="358" spans="1:7">
      <c r="A358" s="124" t="s">
        <v>359</v>
      </c>
      <c r="B358" s="124">
        <v>24720</v>
      </c>
      <c r="C358" s="124" t="s">
        <v>233</v>
      </c>
      <c r="D358" s="103">
        <v>1437696000</v>
      </c>
      <c r="E358" s="103">
        <v>1437696000</v>
      </c>
      <c r="F358" s="61">
        <f>Table1[[#This Row],[Valor pagado]]/Table1[[#This Row],[Valor contrato]]</f>
        <v>1</v>
      </c>
      <c r="G358" s="124" t="s">
        <v>282</v>
      </c>
    </row>
    <row r="359" spans="1:7">
      <c r="A359" s="124" t="s">
        <v>382</v>
      </c>
      <c r="B359" s="124">
        <v>33020</v>
      </c>
      <c r="C359" s="124" t="s">
        <v>264</v>
      </c>
      <c r="D359" s="103">
        <v>49140000</v>
      </c>
      <c r="E359" s="103">
        <v>49140000</v>
      </c>
      <c r="F359" s="61">
        <f>Table1[[#This Row],[Valor pagado]]/Table1[[#This Row],[Valor contrato]]</f>
        <v>1</v>
      </c>
      <c r="G359" s="124" t="s">
        <v>282</v>
      </c>
    </row>
    <row r="360" spans="1:7">
      <c r="A360" s="124" t="s">
        <v>317</v>
      </c>
      <c r="B360" s="124">
        <v>17920</v>
      </c>
      <c r="C360" s="124" t="s">
        <v>255</v>
      </c>
      <c r="D360" s="103">
        <v>130572000</v>
      </c>
      <c r="E360" s="103">
        <v>130572000</v>
      </c>
      <c r="F360" s="61">
        <f>Table1[[#This Row],[Valor pagado]]/Table1[[#This Row],[Valor contrato]]</f>
        <v>1</v>
      </c>
      <c r="G360" s="124" t="s">
        <v>282</v>
      </c>
    </row>
    <row r="361" spans="1:7">
      <c r="A361" s="124" t="s">
        <v>412</v>
      </c>
      <c r="B361" s="124">
        <v>37620</v>
      </c>
      <c r="C361" s="124" t="s">
        <v>226</v>
      </c>
      <c r="D361" s="103">
        <v>84858332000</v>
      </c>
      <c r="E361" s="103">
        <v>84858332000</v>
      </c>
      <c r="F361" s="61">
        <f>Table1[[#This Row],[Valor pagado]]/Table1[[#This Row],[Valor contrato]]</f>
        <v>1</v>
      </c>
      <c r="G361" s="124" t="s">
        <v>282</v>
      </c>
    </row>
    <row r="362" spans="1:7">
      <c r="A362" s="124" t="s">
        <v>362</v>
      </c>
      <c r="B362" s="124">
        <v>27720</v>
      </c>
      <c r="C362" s="124" t="s">
        <v>265</v>
      </c>
      <c r="D362" s="103">
        <v>3960000</v>
      </c>
      <c r="E362" s="103">
        <v>3960000</v>
      </c>
      <c r="F362" s="61">
        <f>Table1[[#This Row],[Valor pagado]]/Table1[[#This Row],[Valor contrato]]</f>
        <v>1</v>
      </c>
      <c r="G362" s="124" t="s">
        <v>356</v>
      </c>
    </row>
    <row r="363" spans="1:7">
      <c r="A363" s="124" t="s">
        <v>220</v>
      </c>
      <c r="B363" s="124">
        <v>11220</v>
      </c>
      <c r="C363" s="124" t="s">
        <v>271</v>
      </c>
      <c r="D363" s="103">
        <v>31239000</v>
      </c>
      <c r="E363" s="103">
        <v>31239000</v>
      </c>
      <c r="F363" s="61">
        <f>Table1[[#This Row],[Valor pagado]]/Table1[[#This Row],[Valor contrato]]</f>
        <v>1</v>
      </c>
      <c r="G363" s="124" t="s">
        <v>282</v>
      </c>
    </row>
    <row r="364" spans="1:7">
      <c r="A364" s="124" t="s">
        <v>382</v>
      </c>
      <c r="B364" s="124">
        <v>34420</v>
      </c>
      <c r="C364" s="124" t="s">
        <v>253</v>
      </c>
      <c r="D364" s="103">
        <v>142155000</v>
      </c>
      <c r="E364" s="103">
        <v>142155000</v>
      </c>
      <c r="F364" s="61">
        <f>Table1[[#This Row],[Valor pagado]]/Table1[[#This Row],[Valor contrato]]</f>
        <v>1</v>
      </c>
      <c r="G364" s="124" t="s">
        <v>282</v>
      </c>
    </row>
    <row r="365" spans="1:7">
      <c r="A365" s="124" t="s">
        <v>414</v>
      </c>
      <c r="B365" s="124">
        <v>43620</v>
      </c>
      <c r="C365" s="124" t="s">
        <v>226</v>
      </c>
      <c r="D365" s="103">
        <v>75641833000</v>
      </c>
      <c r="E365" s="103">
        <v>75641833000</v>
      </c>
      <c r="F365" s="61">
        <f>Table1[[#This Row],[Valor pagado]]/Table1[[#This Row],[Valor contrato]]</f>
        <v>1</v>
      </c>
      <c r="G365" s="124" t="s">
        <v>282</v>
      </c>
    </row>
    <row r="366" spans="1:7">
      <c r="A366" s="124" t="s">
        <v>364</v>
      </c>
      <c r="B366" s="124">
        <v>30120</v>
      </c>
      <c r="C366" s="124" t="s">
        <v>227</v>
      </c>
      <c r="D366" s="103">
        <v>396220000</v>
      </c>
      <c r="E366" s="103">
        <v>396220000</v>
      </c>
      <c r="F366" s="61">
        <f>Table1[[#This Row],[Valor pagado]]/Table1[[#This Row],[Valor contrato]]</f>
        <v>1</v>
      </c>
      <c r="G366" s="124" t="s">
        <v>356</v>
      </c>
    </row>
    <row r="367" spans="1:7">
      <c r="A367" s="124" t="s">
        <v>224</v>
      </c>
      <c r="B367" s="124">
        <v>97220</v>
      </c>
      <c r="C367" s="124" t="s">
        <v>269</v>
      </c>
      <c r="D367" s="103">
        <v>39200000</v>
      </c>
      <c r="E367" s="103">
        <v>39200000</v>
      </c>
      <c r="F367" s="61">
        <f>Table1[[#This Row],[Valor pagado]]/Table1[[#This Row],[Valor contrato]]</f>
        <v>1</v>
      </c>
      <c r="G367" s="124" t="s">
        <v>283</v>
      </c>
    </row>
    <row r="368" spans="1:7">
      <c r="A368" s="124" t="s">
        <v>359</v>
      </c>
      <c r="B368" s="124">
        <v>26320</v>
      </c>
      <c r="C368" s="124" t="s">
        <v>384</v>
      </c>
      <c r="D368" s="103">
        <v>380133000</v>
      </c>
      <c r="E368" s="103">
        <v>380133000</v>
      </c>
      <c r="F368" s="61">
        <f>Table1[[#This Row],[Valor pagado]]/Table1[[#This Row],[Valor contrato]]</f>
        <v>1</v>
      </c>
      <c r="G368" s="124" t="s">
        <v>282</v>
      </c>
    </row>
    <row r="369" spans="1:7">
      <c r="A369" s="124" t="s">
        <v>353</v>
      </c>
      <c r="B369" s="124">
        <v>24120</v>
      </c>
      <c r="C369" s="124" t="s">
        <v>270</v>
      </c>
      <c r="D369" s="103">
        <v>285560000</v>
      </c>
      <c r="E369" s="103">
        <v>285560000</v>
      </c>
      <c r="F369" s="61">
        <f>Table1[[#This Row],[Valor pagado]]/Table1[[#This Row],[Valor contrato]]</f>
        <v>1</v>
      </c>
      <c r="G369" s="124" t="s">
        <v>356</v>
      </c>
    </row>
    <row r="370" spans="1:7">
      <c r="A370" s="124" t="s">
        <v>263</v>
      </c>
      <c r="B370" s="124">
        <v>93820</v>
      </c>
      <c r="C370" s="124" t="s">
        <v>265</v>
      </c>
      <c r="D370" s="103">
        <v>298880000</v>
      </c>
      <c r="E370" s="103">
        <v>298880000</v>
      </c>
      <c r="F370" s="61">
        <f>Table1[[#This Row],[Valor pagado]]/Table1[[#This Row],[Valor contrato]]</f>
        <v>1</v>
      </c>
      <c r="G370" s="124" t="s">
        <v>283</v>
      </c>
    </row>
    <row r="371" spans="1:7">
      <c r="A371" s="124" t="s">
        <v>364</v>
      </c>
      <c r="B371" s="124">
        <v>31520</v>
      </c>
      <c r="C371" s="124" t="s">
        <v>230</v>
      </c>
      <c r="D371" s="103">
        <v>58266000</v>
      </c>
      <c r="E371" s="103">
        <v>58266000</v>
      </c>
      <c r="F371" s="61">
        <f>Table1[[#This Row],[Valor pagado]]/Table1[[#This Row],[Valor contrato]]</f>
        <v>1</v>
      </c>
      <c r="G371" s="124" t="s">
        <v>282</v>
      </c>
    </row>
    <row r="372" spans="1:7">
      <c r="A372" s="124" t="s">
        <v>223</v>
      </c>
      <c r="B372" s="124">
        <v>125120</v>
      </c>
      <c r="C372" s="124" t="s">
        <v>265</v>
      </c>
      <c r="D372" s="103">
        <v>5391000</v>
      </c>
      <c r="E372" s="103">
        <v>0</v>
      </c>
      <c r="F372" s="61">
        <f>Table1[[#This Row],[Valor pagado]]/Table1[[#This Row],[Valor contrato]]</f>
        <v>0</v>
      </c>
      <c r="G372" s="124" t="s">
        <v>283</v>
      </c>
    </row>
    <row r="373" spans="1:7">
      <c r="A373" s="124" t="s">
        <v>413</v>
      </c>
      <c r="B373" s="124">
        <v>40920</v>
      </c>
      <c r="C373" s="124" t="s">
        <v>269</v>
      </c>
      <c r="D373" s="103">
        <v>615899000</v>
      </c>
      <c r="E373" s="103">
        <v>615899000</v>
      </c>
      <c r="F373" s="61">
        <f>Table1[[#This Row],[Valor pagado]]/Table1[[#This Row],[Valor contrato]]</f>
        <v>1</v>
      </c>
      <c r="G373" s="124" t="s">
        <v>282</v>
      </c>
    </row>
    <row r="374" spans="1:7">
      <c r="A374" s="124" t="s">
        <v>350</v>
      </c>
      <c r="B374" s="124">
        <v>20920</v>
      </c>
      <c r="C374" s="124" t="s">
        <v>266</v>
      </c>
      <c r="D374" s="103">
        <v>2294136000</v>
      </c>
      <c r="E374" s="103">
        <v>2294136000</v>
      </c>
      <c r="F374" s="61">
        <f>Table1[[#This Row],[Valor pagado]]/Table1[[#This Row],[Valor contrato]]</f>
        <v>1</v>
      </c>
      <c r="G374" s="124" t="s">
        <v>282</v>
      </c>
    </row>
    <row r="375" spans="1:7">
      <c r="A375" s="124" t="s">
        <v>249</v>
      </c>
      <c r="B375" s="124">
        <v>83620</v>
      </c>
      <c r="C375" s="124" t="s">
        <v>221</v>
      </c>
      <c r="D375" s="103">
        <v>12435840000</v>
      </c>
      <c r="E375" s="103">
        <v>12435840000</v>
      </c>
      <c r="F375" s="61">
        <f>Table1[[#This Row],[Valor pagado]]/Table1[[#This Row],[Valor contrato]]</f>
        <v>1</v>
      </c>
      <c r="G375" s="124" t="s">
        <v>283</v>
      </c>
    </row>
    <row r="376" spans="1:7">
      <c r="A376" s="124" t="s">
        <v>412</v>
      </c>
      <c r="B376" s="124">
        <v>39220</v>
      </c>
      <c r="C376" s="124" t="s">
        <v>270</v>
      </c>
      <c r="D376" s="103">
        <v>390893000</v>
      </c>
      <c r="E376" s="103">
        <v>390893000</v>
      </c>
      <c r="F376" s="61">
        <f>Table1[[#This Row],[Valor pagado]]/Table1[[#This Row],[Valor contrato]]</f>
        <v>1</v>
      </c>
      <c r="G376" s="124" t="s">
        <v>282</v>
      </c>
    </row>
    <row r="377" spans="1:7">
      <c r="A377" s="124" t="s">
        <v>238</v>
      </c>
      <c r="B377" s="124">
        <v>3620</v>
      </c>
      <c r="C377" s="124" t="s">
        <v>255</v>
      </c>
      <c r="D377" s="103">
        <v>809055000</v>
      </c>
      <c r="E377" s="103">
        <v>809055000</v>
      </c>
      <c r="F377" s="61">
        <f>Table1[[#This Row],[Valor pagado]]/Table1[[#This Row],[Valor contrato]]</f>
        <v>1</v>
      </c>
      <c r="G377" s="124" t="s">
        <v>282</v>
      </c>
    </row>
    <row r="378" spans="1:7">
      <c r="A378" s="124" t="s">
        <v>224</v>
      </c>
      <c r="B378" s="124">
        <v>96620</v>
      </c>
      <c r="C378" s="124" t="s">
        <v>259</v>
      </c>
      <c r="D378" s="103">
        <v>443520000</v>
      </c>
      <c r="E378" s="103">
        <v>443520000</v>
      </c>
      <c r="F378" s="61">
        <f>Table1[[#This Row],[Valor pagado]]/Table1[[#This Row],[Valor contrato]]</f>
        <v>1</v>
      </c>
      <c r="G378" s="124" t="s">
        <v>283</v>
      </c>
    </row>
    <row r="379" spans="1:7">
      <c r="A379" s="124" t="s">
        <v>236</v>
      </c>
      <c r="B379" s="124">
        <v>3020</v>
      </c>
      <c r="C379" s="124" t="s">
        <v>275</v>
      </c>
      <c r="D379" s="103">
        <v>2808000</v>
      </c>
      <c r="E379" s="103">
        <v>2808000</v>
      </c>
      <c r="F379" s="61">
        <f>Table1[[#This Row],[Valor pagado]]/Table1[[#This Row],[Valor contrato]]</f>
        <v>1</v>
      </c>
      <c r="G379" s="124" t="s">
        <v>282</v>
      </c>
    </row>
    <row r="380" spans="1:7">
      <c r="A380" s="124" t="s">
        <v>228</v>
      </c>
      <c r="B380" s="124">
        <v>69220</v>
      </c>
      <c r="C380" s="124" t="s">
        <v>252</v>
      </c>
      <c r="D380" s="103">
        <v>12057000</v>
      </c>
      <c r="E380" s="103">
        <v>0</v>
      </c>
      <c r="F380" s="61">
        <f>Table1[[#This Row],[Valor pagado]]/Table1[[#This Row],[Valor contrato]]</f>
        <v>0</v>
      </c>
      <c r="G380" s="124" t="s">
        <v>283</v>
      </c>
    </row>
    <row r="381" spans="1:7">
      <c r="A381" s="124" t="s">
        <v>220</v>
      </c>
      <c r="B381" s="124">
        <v>11720</v>
      </c>
      <c r="C381" s="124" t="s">
        <v>259</v>
      </c>
      <c r="D381" s="103">
        <v>4566510000</v>
      </c>
      <c r="E381" s="103">
        <v>4566510000</v>
      </c>
      <c r="F381" s="61">
        <f>Table1[[#This Row],[Valor pagado]]/Table1[[#This Row],[Valor contrato]]</f>
        <v>1</v>
      </c>
      <c r="G381" s="124" t="s">
        <v>282</v>
      </c>
    </row>
    <row r="382" spans="1:7">
      <c r="A382" s="124" t="s">
        <v>222</v>
      </c>
      <c r="B382" s="124">
        <v>6020</v>
      </c>
      <c r="C382" s="124" t="s">
        <v>233</v>
      </c>
      <c r="D382" s="103">
        <v>1303614000</v>
      </c>
      <c r="E382" s="103">
        <v>1303614000</v>
      </c>
      <c r="F382" s="61">
        <f>Table1[[#This Row],[Valor pagado]]/Table1[[#This Row],[Valor contrato]]</f>
        <v>1</v>
      </c>
      <c r="G382" s="124" t="s">
        <v>282</v>
      </c>
    </row>
    <row r="383" spans="1:7">
      <c r="A383" s="124" t="s">
        <v>414</v>
      </c>
      <c r="B383" s="124">
        <v>43720</v>
      </c>
      <c r="C383" s="124" t="s">
        <v>246</v>
      </c>
      <c r="D383" s="103">
        <v>14729283000</v>
      </c>
      <c r="E383" s="103">
        <v>14729283000</v>
      </c>
      <c r="F383" s="61">
        <f>Table1[[#This Row],[Valor pagado]]/Table1[[#This Row],[Valor contrato]]</f>
        <v>1</v>
      </c>
      <c r="G383" s="124" t="s">
        <v>282</v>
      </c>
    </row>
    <row r="384" spans="1:7">
      <c r="A384" s="124" t="s">
        <v>317</v>
      </c>
      <c r="B384" s="124">
        <v>17520</v>
      </c>
      <c r="C384" s="124" t="s">
        <v>246</v>
      </c>
      <c r="D384" s="103">
        <v>11934000</v>
      </c>
      <c r="E384" s="103">
        <v>11934000</v>
      </c>
      <c r="F384" s="61">
        <f>Table1[[#This Row],[Valor pagado]]/Table1[[#This Row],[Valor contrato]]</f>
        <v>1</v>
      </c>
      <c r="G384" s="124" t="s">
        <v>282</v>
      </c>
    </row>
    <row r="385" spans="1:7">
      <c r="A385" s="124" t="s">
        <v>414</v>
      </c>
      <c r="B385" s="124">
        <v>44420</v>
      </c>
      <c r="C385" s="124" t="s">
        <v>259</v>
      </c>
      <c r="D385" s="103">
        <v>828622000</v>
      </c>
      <c r="E385" s="103">
        <v>828622000</v>
      </c>
      <c r="F385" s="61">
        <f>Table1[[#This Row],[Valor pagado]]/Table1[[#This Row],[Valor contrato]]</f>
        <v>1</v>
      </c>
      <c r="G385" s="124" t="s">
        <v>282</v>
      </c>
    </row>
    <row r="386" spans="1:7">
      <c r="A386" s="124" t="s">
        <v>413</v>
      </c>
      <c r="B386" s="124">
        <v>42720</v>
      </c>
      <c r="C386" s="124" t="s">
        <v>392</v>
      </c>
      <c r="D386" s="103">
        <v>36165000</v>
      </c>
      <c r="E386" s="103">
        <v>36165000</v>
      </c>
      <c r="F386" s="61">
        <f>Table1[[#This Row],[Valor pagado]]/Table1[[#This Row],[Valor contrato]]</f>
        <v>1</v>
      </c>
      <c r="G386" s="124" t="s">
        <v>282</v>
      </c>
    </row>
    <row r="387" spans="1:7">
      <c r="A387" s="124" t="s">
        <v>247</v>
      </c>
      <c r="B387" s="124">
        <v>85120</v>
      </c>
      <c r="C387" s="124" t="s">
        <v>227</v>
      </c>
      <c r="D387" s="103">
        <v>120202000</v>
      </c>
      <c r="E387" s="103">
        <v>0</v>
      </c>
      <c r="F387" s="61">
        <f>Table1[[#This Row],[Valor pagado]]/Table1[[#This Row],[Valor contrato]]</f>
        <v>0</v>
      </c>
      <c r="G387" s="124" t="s">
        <v>283</v>
      </c>
    </row>
    <row r="388" spans="1:7">
      <c r="A388" s="124" t="s">
        <v>225</v>
      </c>
      <c r="B388" s="124">
        <v>16120</v>
      </c>
      <c r="C388" s="124" t="s">
        <v>272</v>
      </c>
      <c r="D388" s="103">
        <v>218322000</v>
      </c>
      <c r="E388" s="103">
        <v>218322000</v>
      </c>
      <c r="F388" s="61">
        <f>Table1[[#This Row],[Valor pagado]]/Table1[[#This Row],[Valor contrato]]</f>
        <v>1</v>
      </c>
      <c r="G388" s="124" t="s">
        <v>282</v>
      </c>
    </row>
    <row r="389" spans="1:7">
      <c r="A389" s="124" t="s">
        <v>317</v>
      </c>
      <c r="B389" s="124">
        <v>18220</v>
      </c>
      <c r="C389" s="124" t="s">
        <v>272</v>
      </c>
      <c r="D389" s="103">
        <v>5616000</v>
      </c>
      <c r="E389" s="103">
        <v>5616000</v>
      </c>
      <c r="F389" s="61">
        <f>Table1[[#This Row],[Valor pagado]]/Table1[[#This Row],[Valor contrato]]</f>
        <v>1</v>
      </c>
      <c r="G389" s="124" t="s">
        <v>282</v>
      </c>
    </row>
    <row r="390" spans="1:7">
      <c r="A390" s="124" t="s">
        <v>256</v>
      </c>
      <c r="B390" s="124">
        <v>106520</v>
      </c>
      <c r="C390" s="124" t="s">
        <v>252</v>
      </c>
      <c r="D390" s="103">
        <v>55781900</v>
      </c>
      <c r="E390" s="103">
        <v>0</v>
      </c>
      <c r="F390" s="61">
        <f>Table1[[#This Row],[Valor pagado]]/Table1[[#This Row],[Valor contrato]]</f>
        <v>0</v>
      </c>
      <c r="G390" s="124" t="s">
        <v>283</v>
      </c>
    </row>
    <row r="391" spans="1:7">
      <c r="A391" s="124" t="s">
        <v>223</v>
      </c>
      <c r="B391" s="124">
        <v>8820</v>
      </c>
      <c r="C391" s="124" t="s">
        <v>231</v>
      </c>
      <c r="D391" s="103">
        <v>299052000</v>
      </c>
      <c r="E391" s="103">
        <v>299052000</v>
      </c>
      <c r="F391" s="61">
        <f>Table1[[#This Row],[Valor pagado]]/Table1[[#This Row],[Valor contrato]]</f>
        <v>1</v>
      </c>
      <c r="G391" s="124" t="s">
        <v>282</v>
      </c>
    </row>
    <row r="392" spans="1:7">
      <c r="A392" s="124" t="s">
        <v>359</v>
      </c>
      <c r="B392" s="124">
        <v>24820</v>
      </c>
      <c r="C392" s="124" t="s">
        <v>231</v>
      </c>
      <c r="D392" s="103">
        <v>43590690000</v>
      </c>
      <c r="E392" s="103">
        <v>43590690000</v>
      </c>
      <c r="F392" s="61">
        <f>Table1[[#This Row],[Valor pagado]]/Table1[[#This Row],[Valor contrato]]</f>
        <v>1</v>
      </c>
      <c r="G392" s="124" t="s">
        <v>282</v>
      </c>
    </row>
    <row r="393" spans="1:7">
      <c r="A393" s="124" t="s">
        <v>257</v>
      </c>
      <c r="B393" s="124">
        <v>1520</v>
      </c>
      <c r="C393" s="124" t="s">
        <v>276</v>
      </c>
      <c r="D393" s="103">
        <v>5967000</v>
      </c>
      <c r="E393" s="103">
        <v>5967000</v>
      </c>
      <c r="F393" s="61">
        <f>Table1[[#This Row],[Valor pagado]]/Table1[[#This Row],[Valor contrato]]</f>
        <v>1</v>
      </c>
      <c r="G393" s="124" t="s">
        <v>282</v>
      </c>
    </row>
    <row r="394" spans="1:7">
      <c r="A394" s="124" t="s">
        <v>413</v>
      </c>
      <c r="B394" s="124">
        <v>40720</v>
      </c>
      <c r="C394" s="124" t="s">
        <v>246</v>
      </c>
      <c r="D394" s="103">
        <v>16776021000</v>
      </c>
      <c r="E394" s="103">
        <v>16776021000</v>
      </c>
      <c r="F394" s="61">
        <f>Table1[[#This Row],[Valor pagado]]/Table1[[#This Row],[Valor contrato]]</f>
        <v>1</v>
      </c>
      <c r="G394" s="124" t="s">
        <v>282</v>
      </c>
    </row>
    <row r="395" spans="1:7">
      <c r="A395" s="124" t="s">
        <v>350</v>
      </c>
      <c r="B395" s="124">
        <v>20820</v>
      </c>
      <c r="C395" s="124" t="s">
        <v>262</v>
      </c>
      <c r="D395" s="103">
        <v>4212000</v>
      </c>
      <c r="E395" s="103">
        <v>4212000</v>
      </c>
      <c r="F395" s="61">
        <f>Table1[[#This Row],[Valor pagado]]/Table1[[#This Row],[Valor contrato]]</f>
        <v>1</v>
      </c>
      <c r="G395" s="124" t="s">
        <v>282</v>
      </c>
    </row>
    <row r="396" spans="1:7">
      <c r="A396" s="124" t="s">
        <v>353</v>
      </c>
      <c r="B396" s="124">
        <v>21520</v>
      </c>
      <c r="C396" s="124" t="s">
        <v>226</v>
      </c>
      <c r="D396" s="103">
        <v>23089000000</v>
      </c>
      <c r="E396" s="103">
        <v>23089000000</v>
      </c>
      <c r="F396" s="61">
        <f>Table1[[#This Row],[Valor pagado]]/Table1[[#This Row],[Valor contrato]]</f>
        <v>1</v>
      </c>
      <c r="G396" s="124" t="s">
        <v>356</v>
      </c>
    </row>
    <row r="397" spans="1:7">
      <c r="A397" s="124" t="s">
        <v>229</v>
      </c>
      <c r="B397" s="124">
        <v>14420</v>
      </c>
      <c r="C397" s="124" t="s">
        <v>266</v>
      </c>
      <c r="D397" s="103">
        <v>2056158000</v>
      </c>
      <c r="E397" s="103">
        <v>2056158000</v>
      </c>
      <c r="F397" s="61">
        <f>Table1[[#This Row],[Valor pagado]]/Table1[[#This Row],[Valor contrato]]</f>
        <v>1</v>
      </c>
      <c r="G397" s="124" t="s">
        <v>282</v>
      </c>
    </row>
    <row r="398" spans="1:7">
      <c r="A398" s="124" t="s">
        <v>223</v>
      </c>
      <c r="B398" s="124">
        <v>9920</v>
      </c>
      <c r="C398" s="124" t="s">
        <v>261</v>
      </c>
      <c r="D398" s="103">
        <v>6669000</v>
      </c>
      <c r="E398" s="103">
        <v>6669000</v>
      </c>
      <c r="F398" s="61">
        <f>Table1[[#This Row],[Valor pagado]]/Table1[[#This Row],[Valor contrato]]</f>
        <v>1</v>
      </c>
      <c r="G398" s="124" t="s">
        <v>282</v>
      </c>
    </row>
    <row r="399" spans="1:7">
      <c r="A399" s="124" t="s">
        <v>412</v>
      </c>
      <c r="B399" s="124">
        <v>38920</v>
      </c>
      <c r="C399" s="124" t="s">
        <v>260</v>
      </c>
      <c r="D399" s="103">
        <v>2828585000</v>
      </c>
      <c r="E399" s="103">
        <v>2828585000</v>
      </c>
      <c r="F399" s="61">
        <f>Table1[[#This Row],[Valor pagado]]/Table1[[#This Row],[Valor contrato]]</f>
        <v>1</v>
      </c>
      <c r="G399" s="124" t="s">
        <v>282</v>
      </c>
    </row>
    <row r="400" spans="1:7">
      <c r="A400" s="124" t="s">
        <v>239</v>
      </c>
      <c r="B400" s="124">
        <v>102320</v>
      </c>
      <c r="C400" s="124" t="s">
        <v>252</v>
      </c>
      <c r="D400" s="103">
        <v>13347200000</v>
      </c>
      <c r="E400" s="103">
        <v>0</v>
      </c>
      <c r="F400" s="61">
        <f>Table1[[#This Row],[Valor pagado]]/Table1[[#This Row],[Valor contrato]]</f>
        <v>0</v>
      </c>
      <c r="G400" s="124" t="s">
        <v>283</v>
      </c>
    </row>
    <row r="401" spans="1:7">
      <c r="A401" s="124" t="s">
        <v>317</v>
      </c>
      <c r="B401" s="124">
        <v>17720</v>
      </c>
      <c r="C401" s="124" t="s">
        <v>221</v>
      </c>
      <c r="D401" s="103">
        <v>939978000</v>
      </c>
      <c r="E401" s="103">
        <v>939978000</v>
      </c>
      <c r="F401" s="61">
        <f>Table1[[#This Row],[Valor pagado]]/Table1[[#This Row],[Valor contrato]]</f>
        <v>1</v>
      </c>
      <c r="G401" s="124" t="s">
        <v>282</v>
      </c>
    </row>
    <row r="402" spans="1:7">
      <c r="A402" s="124" t="s">
        <v>355</v>
      </c>
      <c r="B402" s="124">
        <v>21420</v>
      </c>
      <c r="C402" s="124" t="s">
        <v>226</v>
      </c>
      <c r="D402" s="103">
        <v>2808000</v>
      </c>
      <c r="E402" s="103">
        <v>2808000</v>
      </c>
      <c r="F402" s="61">
        <f>Table1[[#This Row],[Valor pagado]]/Table1[[#This Row],[Valor contrato]]</f>
        <v>1</v>
      </c>
      <c r="G402" s="124" t="s">
        <v>282</v>
      </c>
    </row>
    <row r="403" spans="1:7">
      <c r="A403" s="124" t="s">
        <v>225</v>
      </c>
      <c r="B403" s="124">
        <v>15020</v>
      </c>
      <c r="C403" s="124" t="s">
        <v>230</v>
      </c>
      <c r="D403" s="103">
        <v>6769386000</v>
      </c>
      <c r="E403" s="103">
        <v>6769386000</v>
      </c>
      <c r="F403" s="61">
        <f>Table1[[#This Row],[Valor pagado]]/Table1[[#This Row],[Valor contrato]]</f>
        <v>1</v>
      </c>
      <c r="G403" s="124" t="s">
        <v>282</v>
      </c>
    </row>
    <row r="404" spans="1:7">
      <c r="A404" s="124" t="s">
        <v>359</v>
      </c>
      <c r="B404" s="124">
        <v>25120</v>
      </c>
      <c r="C404" s="124" t="s">
        <v>227</v>
      </c>
      <c r="D404" s="103">
        <v>103249809000</v>
      </c>
      <c r="E404" s="103">
        <v>103249809000</v>
      </c>
      <c r="F404" s="61">
        <f>Table1[[#This Row],[Valor pagado]]/Table1[[#This Row],[Valor contrato]]</f>
        <v>1</v>
      </c>
      <c r="G404" s="124" t="s">
        <v>282</v>
      </c>
    </row>
    <row r="405" spans="1:7">
      <c r="A405" s="124" t="s">
        <v>263</v>
      </c>
      <c r="B405" s="124">
        <v>94120</v>
      </c>
      <c r="C405" s="124" t="s">
        <v>255</v>
      </c>
      <c r="D405" s="103">
        <v>604320000</v>
      </c>
      <c r="E405" s="103">
        <v>604320000</v>
      </c>
      <c r="F405" s="61">
        <f>Table1[[#This Row],[Valor pagado]]/Table1[[#This Row],[Valor contrato]]</f>
        <v>1</v>
      </c>
      <c r="G405" s="124" t="s">
        <v>283</v>
      </c>
    </row>
    <row r="406" spans="1:7">
      <c r="A406" s="124" t="s">
        <v>239</v>
      </c>
      <c r="B406" s="124">
        <v>102420</v>
      </c>
      <c r="C406" s="124" t="s">
        <v>221</v>
      </c>
      <c r="D406" s="103">
        <v>31414400000</v>
      </c>
      <c r="E406" s="103">
        <v>31414400000</v>
      </c>
      <c r="F406" s="61">
        <f>Table1[[#This Row],[Valor pagado]]/Table1[[#This Row],[Valor contrato]]</f>
        <v>1</v>
      </c>
      <c r="G406" s="124" t="s">
        <v>283</v>
      </c>
    </row>
    <row r="407" spans="1:7">
      <c r="A407" s="124" t="s">
        <v>223</v>
      </c>
      <c r="B407" s="124">
        <v>122920</v>
      </c>
      <c r="C407" s="124" t="s">
        <v>276</v>
      </c>
      <c r="D407" s="103">
        <v>1440000</v>
      </c>
      <c r="E407" s="103">
        <v>1440000</v>
      </c>
      <c r="F407" s="61">
        <f>Table1[[#This Row],[Valor pagado]]/Table1[[#This Row],[Valor contrato]]</f>
        <v>1</v>
      </c>
      <c r="G407" s="124" t="s">
        <v>283</v>
      </c>
    </row>
    <row r="408" spans="1:7">
      <c r="A408" s="124" t="s">
        <v>257</v>
      </c>
      <c r="B408" s="124">
        <v>2020</v>
      </c>
      <c r="C408" s="124" t="s">
        <v>259</v>
      </c>
      <c r="D408" s="103">
        <v>50193000</v>
      </c>
      <c r="E408" s="103">
        <v>50193000</v>
      </c>
      <c r="F408" s="61">
        <f>Table1[[#This Row],[Valor pagado]]/Table1[[#This Row],[Valor contrato]]</f>
        <v>1</v>
      </c>
      <c r="G408" s="124" t="s">
        <v>282</v>
      </c>
    </row>
    <row r="409" spans="1:7">
      <c r="A409" s="124" t="s">
        <v>414</v>
      </c>
      <c r="B409" s="124">
        <v>43520</v>
      </c>
      <c r="C409" s="124" t="s">
        <v>227</v>
      </c>
      <c r="D409" s="103">
        <v>97605304000</v>
      </c>
      <c r="E409" s="103">
        <v>97605304000</v>
      </c>
      <c r="F409" s="61">
        <f>Table1[[#This Row],[Valor pagado]]/Table1[[#This Row],[Valor contrato]]</f>
        <v>1</v>
      </c>
      <c r="G409" s="124" t="s">
        <v>282</v>
      </c>
    </row>
    <row r="410" spans="1:7">
      <c r="A410" s="124" t="s">
        <v>362</v>
      </c>
      <c r="B410" s="124">
        <v>28420</v>
      </c>
      <c r="C410" s="124" t="s">
        <v>244</v>
      </c>
      <c r="D410" s="103">
        <v>497420000</v>
      </c>
      <c r="E410" s="103">
        <v>497420000</v>
      </c>
      <c r="F410" s="61">
        <f>Table1[[#This Row],[Valor pagado]]/Table1[[#This Row],[Valor contrato]]</f>
        <v>1</v>
      </c>
      <c r="G410" s="124" t="s">
        <v>356</v>
      </c>
    </row>
    <row r="411" spans="1:7">
      <c r="A411" s="124" t="s">
        <v>268</v>
      </c>
      <c r="B411" s="124">
        <v>76720</v>
      </c>
      <c r="C411" s="124" t="s">
        <v>252</v>
      </c>
      <c r="D411" s="103">
        <v>9031000</v>
      </c>
      <c r="E411" s="103">
        <v>0</v>
      </c>
      <c r="F411" s="61">
        <f>Table1[[#This Row],[Valor pagado]]/Table1[[#This Row],[Valor contrato]]</f>
        <v>0</v>
      </c>
      <c r="G411" s="124" t="s">
        <v>283</v>
      </c>
    </row>
    <row r="412" spans="1:7">
      <c r="A412" s="124" t="s">
        <v>413</v>
      </c>
      <c r="B412" s="124">
        <v>41720</v>
      </c>
      <c r="C412" s="124" t="s">
        <v>384</v>
      </c>
      <c r="D412" s="103">
        <v>180166000</v>
      </c>
      <c r="E412" s="103">
        <v>180166000</v>
      </c>
      <c r="F412" s="61">
        <f>Table1[[#This Row],[Valor pagado]]/Table1[[#This Row],[Valor contrato]]</f>
        <v>1</v>
      </c>
      <c r="G412" s="124" t="s">
        <v>282</v>
      </c>
    </row>
    <row r="413" spans="1:7">
      <c r="A413" s="124" t="s">
        <v>223</v>
      </c>
      <c r="B413" s="124">
        <v>125520</v>
      </c>
      <c r="C413" s="124" t="s">
        <v>264</v>
      </c>
      <c r="D413" s="103">
        <v>18033000</v>
      </c>
      <c r="E413" s="103">
        <v>0</v>
      </c>
      <c r="F413" s="61">
        <f>Table1[[#This Row],[Valor pagado]]/Table1[[#This Row],[Valor contrato]]</f>
        <v>0</v>
      </c>
      <c r="G413" s="124" t="s">
        <v>283</v>
      </c>
    </row>
    <row r="414" spans="1:7">
      <c r="A414" s="124" t="s">
        <v>222</v>
      </c>
      <c r="B414" s="124">
        <v>6420</v>
      </c>
      <c r="C414" s="124" t="s">
        <v>275</v>
      </c>
      <c r="D414" s="103">
        <v>48438000</v>
      </c>
      <c r="E414" s="103">
        <v>48438000</v>
      </c>
      <c r="F414" s="61">
        <f>Table1[[#This Row],[Valor pagado]]/Table1[[#This Row],[Valor contrato]]</f>
        <v>1</v>
      </c>
      <c r="G414" s="124" t="s">
        <v>282</v>
      </c>
    </row>
    <row r="415" spans="1:7">
      <c r="A415" s="124" t="s">
        <v>232</v>
      </c>
      <c r="B415" s="124">
        <v>105220</v>
      </c>
      <c r="C415" s="124" t="s">
        <v>233</v>
      </c>
      <c r="D415" s="103">
        <v>23308160000</v>
      </c>
      <c r="E415" s="103">
        <v>23308160000</v>
      </c>
      <c r="F415" s="61">
        <f>Table1[[#This Row],[Valor pagado]]/Table1[[#This Row],[Valor contrato]]</f>
        <v>1</v>
      </c>
      <c r="G415" s="124" t="s">
        <v>283</v>
      </c>
    </row>
    <row r="416" spans="1:7">
      <c r="A416" s="124" t="s">
        <v>224</v>
      </c>
      <c r="B416" s="124">
        <v>98720</v>
      </c>
      <c r="C416" s="124" t="s">
        <v>259</v>
      </c>
      <c r="D416" s="103">
        <v>2772000</v>
      </c>
      <c r="E416" s="103">
        <v>0</v>
      </c>
      <c r="F416" s="61">
        <f>Table1[[#This Row],[Valor pagado]]/Table1[[#This Row],[Valor contrato]]</f>
        <v>0</v>
      </c>
      <c r="G416" s="124" t="s">
        <v>283</v>
      </c>
    </row>
    <row r="417" spans="1:7">
      <c r="A417" s="124" t="s">
        <v>359</v>
      </c>
      <c r="B417" s="124">
        <v>27320</v>
      </c>
      <c r="C417" s="124" t="s">
        <v>392</v>
      </c>
      <c r="D417" s="103">
        <v>31941000</v>
      </c>
      <c r="E417" s="103">
        <v>31941000</v>
      </c>
      <c r="F417" s="61">
        <f>Table1[[#This Row],[Valor pagado]]/Table1[[#This Row],[Valor contrato]]</f>
        <v>1</v>
      </c>
      <c r="G417" s="124" t="s">
        <v>282</v>
      </c>
    </row>
    <row r="418" spans="1:7">
      <c r="A418" s="124" t="s">
        <v>413</v>
      </c>
      <c r="B418" s="124">
        <v>42520</v>
      </c>
      <c r="C418" s="124" t="s">
        <v>275</v>
      </c>
      <c r="D418" s="103">
        <v>60826000</v>
      </c>
      <c r="E418" s="103">
        <v>60826000</v>
      </c>
      <c r="F418" s="61">
        <f>Table1[[#This Row],[Valor pagado]]/Table1[[#This Row],[Valor contrato]]</f>
        <v>1</v>
      </c>
      <c r="G418" s="124" t="s">
        <v>282</v>
      </c>
    </row>
    <row r="419" spans="1:7">
      <c r="A419" s="124" t="s">
        <v>228</v>
      </c>
      <c r="B419" s="124">
        <v>68220</v>
      </c>
      <c r="C419" s="124" t="s">
        <v>262</v>
      </c>
      <c r="D419" s="103">
        <v>23161000</v>
      </c>
      <c r="E419" s="103">
        <v>0</v>
      </c>
      <c r="F419" s="61">
        <f>Table1[[#This Row],[Valor pagado]]/Table1[[#This Row],[Valor contrato]]</f>
        <v>0</v>
      </c>
      <c r="G419" s="124" t="s">
        <v>283</v>
      </c>
    </row>
    <row r="420" spans="1:7">
      <c r="A420" s="124" t="s">
        <v>413</v>
      </c>
      <c r="B420" s="124">
        <v>40220</v>
      </c>
      <c r="C420" s="124" t="s">
        <v>231</v>
      </c>
      <c r="D420" s="103">
        <v>55223125000</v>
      </c>
      <c r="E420" s="103">
        <v>55223125000</v>
      </c>
      <c r="F420" s="61">
        <f>Table1[[#This Row],[Valor pagado]]/Table1[[#This Row],[Valor contrato]]</f>
        <v>1</v>
      </c>
      <c r="G420" s="124" t="s">
        <v>282</v>
      </c>
    </row>
    <row r="421" spans="1:7">
      <c r="A421" s="124" t="s">
        <v>412</v>
      </c>
      <c r="B421" s="124">
        <v>37020</v>
      </c>
      <c r="C421" s="124" t="s">
        <v>242</v>
      </c>
      <c r="D421" s="103">
        <v>14306000</v>
      </c>
      <c r="E421" s="103">
        <v>14306000</v>
      </c>
      <c r="F421" s="61">
        <f>Table1[[#This Row],[Valor pagado]]/Table1[[#This Row],[Valor contrato]]</f>
        <v>1</v>
      </c>
      <c r="G421" s="124" t="s">
        <v>282</v>
      </c>
    </row>
    <row r="422" spans="1:7">
      <c r="A422" s="124" t="s">
        <v>353</v>
      </c>
      <c r="B422" s="124">
        <v>22120</v>
      </c>
      <c r="C422" s="124" t="s">
        <v>230</v>
      </c>
      <c r="D422" s="103">
        <v>16378760000</v>
      </c>
      <c r="E422" s="103">
        <v>16378760000</v>
      </c>
      <c r="F422" s="61">
        <f>Table1[[#This Row],[Valor pagado]]/Table1[[#This Row],[Valor contrato]]</f>
        <v>1</v>
      </c>
      <c r="G422" s="124" t="s">
        <v>356</v>
      </c>
    </row>
    <row r="423" spans="1:7">
      <c r="A423" s="124" t="s">
        <v>353</v>
      </c>
      <c r="B423" s="124">
        <v>21920</v>
      </c>
      <c r="C423" s="124" t="s">
        <v>261</v>
      </c>
      <c r="D423" s="103">
        <v>10560000</v>
      </c>
      <c r="E423" s="103">
        <v>10560000</v>
      </c>
      <c r="F423" s="61">
        <f>Table1[[#This Row],[Valor pagado]]/Table1[[#This Row],[Valor contrato]]</f>
        <v>1</v>
      </c>
      <c r="G423" s="124" t="s">
        <v>356</v>
      </c>
    </row>
    <row r="424" spans="1:7">
      <c r="A424" s="124" t="s">
        <v>237</v>
      </c>
      <c r="B424" s="124">
        <v>120020</v>
      </c>
      <c r="C424" s="124" t="s">
        <v>221</v>
      </c>
      <c r="D424" s="103">
        <v>34732320000</v>
      </c>
      <c r="E424" s="103">
        <v>34732320000</v>
      </c>
      <c r="F424" s="61">
        <f>Table1[[#This Row],[Valor pagado]]/Table1[[#This Row],[Valor contrato]]</f>
        <v>1</v>
      </c>
      <c r="G424" s="124" t="s">
        <v>283</v>
      </c>
    </row>
    <row r="425" spans="1:7">
      <c r="A425" s="124" t="s">
        <v>417</v>
      </c>
      <c r="B425" s="124">
        <v>46120</v>
      </c>
      <c r="C425" s="124" t="s">
        <v>391</v>
      </c>
      <c r="D425" s="103">
        <v>420441534</v>
      </c>
      <c r="E425" s="103">
        <v>0</v>
      </c>
      <c r="F425" s="61">
        <f>Table1[[#This Row],[Valor pagado]]/Table1[[#This Row],[Valor contrato]]</f>
        <v>0</v>
      </c>
      <c r="G425" s="124" t="s">
        <v>416</v>
      </c>
    </row>
    <row r="426" spans="1:7">
      <c r="A426" s="124" t="s">
        <v>234</v>
      </c>
      <c r="B426" s="124">
        <v>5520</v>
      </c>
      <c r="C426" s="124" t="s">
        <v>384</v>
      </c>
      <c r="D426" s="103">
        <v>2457000</v>
      </c>
      <c r="E426" s="103">
        <v>2457000</v>
      </c>
      <c r="F426" s="61">
        <f>Table1[[#This Row],[Valor pagado]]/Table1[[#This Row],[Valor contrato]]</f>
        <v>1</v>
      </c>
      <c r="G426" s="124" t="s">
        <v>282</v>
      </c>
    </row>
    <row r="427" spans="1:7">
      <c r="A427" s="124" t="s">
        <v>362</v>
      </c>
      <c r="B427" s="124">
        <v>29420</v>
      </c>
      <c r="C427" s="124" t="s">
        <v>267</v>
      </c>
      <c r="D427" s="103">
        <v>12100000</v>
      </c>
      <c r="E427" s="103">
        <v>12100000</v>
      </c>
      <c r="F427" s="61">
        <f>Table1[[#This Row],[Valor pagado]]/Table1[[#This Row],[Valor contrato]]</f>
        <v>1</v>
      </c>
      <c r="G427" s="124" t="s">
        <v>356</v>
      </c>
    </row>
    <row r="428" spans="1:7">
      <c r="A428" s="124" t="s">
        <v>412</v>
      </c>
      <c r="B428" s="124">
        <v>38220</v>
      </c>
      <c r="C428" s="124" t="s">
        <v>266</v>
      </c>
      <c r="D428" s="103">
        <v>2797525000</v>
      </c>
      <c r="E428" s="103">
        <v>2797525000</v>
      </c>
      <c r="F428" s="61">
        <f>Table1[[#This Row],[Valor pagado]]/Table1[[#This Row],[Valor contrato]]</f>
        <v>1</v>
      </c>
      <c r="G428" s="124" t="s">
        <v>282</v>
      </c>
    </row>
    <row r="429" spans="1:7">
      <c r="A429" s="124" t="s">
        <v>223</v>
      </c>
      <c r="B429" s="124">
        <v>9120</v>
      </c>
      <c r="C429" s="124" t="s">
        <v>227</v>
      </c>
      <c r="D429" s="103">
        <v>372762000</v>
      </c>
      <c r="E429" s="103">
        <v>372762000</v>
      </c>
      <c r="F429" s="61">
        <f>Table1[[#This Row],[Valor pagado]]/Table1[[#This Row],[Valor contrato]]</f>
        <v>1</v>
      </c>
      <c r="G429" s="124" t="s">
        <v>282</v>
      </c>
    </row>
    <row r="430" spans="1:7">
      <c r="A430" s="124" t="s">
        <v>223</v>
      </c>
      <c r="B430" s="124">
        <v>125420</v>
      </c>
      <c r="C430" s="124" t="s">
        <v>255</v>
      </c>
      <c r="D430" s="103">
        <v>12809000</v>
      </c>
      <c r="E430" s="103">
        <v>0</v>
      </c>
      <c r="F430" s="61">
        <f>Table1[[#This Row],[Valor pagado]]/Table1[[#This Row],[Valor contrato]]</f>
        <v>0</v>
      </c>
      <c r="G430" s="124" t="s">
        <v>283</v>
      </c>
    </row>
    <row r="431" spans="1:7">
      <c r="A431" s="124" t="s">
        <v>228</v>
      </c>
      <c r="B431" s="124">
        <v>69120</v>
      </c>
      <c r="C431" s="124" t="s">
        <v>264</v>
      </c>
      <c r="D431" s="103">
        <v>18165000</v>
      </c>
      <c r="E431" s="103">
        <v>0</v>
      </c>
      <c r="F431" s="61">
        <f>Table1[[#This Row],[Valor pagado]]/Table1[[#This Row],[Valor contrato]]</f>
        <v>0</v>
      </c>
      <c r="G431" s="124" t="s">
        <v>283</v>
      </c>
    </row>
    <row r="432" spans="1:7">
      <c r="A432" s="124" t="s">
        <v>225</v>
      </c>
      <c r="B432" s="124">
        <v>15320</v>
      </c>
      <c r="C432" s="124" t="s">
        <v>227</v>
      </c>
      <c r="D432" s="103">
        <v>16658811000</v>
      </c>
      <c r="E432" s="103">
        <v>16658811000</v>
      </c>
      <c r="F432" s="61">
        <f>Table1[[#This Row],[Valor pagado]]/Table1[[#This Row],[Valor contrato]]</f>
        <v>1</v>
      </c>
      <c r="G432" s="124" t="s">
        <v>282</v>
      </c>
    </row>
    <row r="433" spans="1:7">
      <c r="A433" s="124" t="s">
        <v>414</v>
      </c>
      <c r="B433" s="124">
        <v>45320</v>
      </c>
      <c r="C433" s="124" t="s">
        <v>274</v>
      </c>
      <c r="D433" s="103">
        <v>254249000</v>
      </c>
      <c r="E433" s="103">
        <v>254249000</v>
      </c>
      <c r="F433" s="61">
        <f>Table1[[#This Row],[Valor pagado]]/Table1[[#This Row],[Valor contrato]]</f>
        <v>1</v>
      </c>
      <c r="G433" s="124" t="s">
        <v>282</v>
      </c>
    </row>
    <row r="434" spans="1:7">
      <c r="A434" s="124" t="s">
        <v>317</v>
      </c>
      <c r="B434" s="124">
        <v>17020</v>
      </c>
      <c r="C434" s="124" t="s">
        <v>231</v>
      </c>
      <c r="D434" s="103">
        <v>2106000</v>
      </c>
      <c r="E434" s="103">
        <v>2106000</v>
      </c>
      <c r="F434" s="61">
        <f>Table1[[#This Row],[Valor pagado]]/Table1[[#This Row],[Valor contrato]]</f>
        <v>1</v>
      </c>
      <c r="G434" s="124" t="s">
        <v>282</v>
      </c>
    </row>
    <row r="435" spans="1:7">
      <c r="A435" s="124" t="s">
        <v>240</v>
      </c>
      <c r="B435" s="124">
        <v>115020</v>
      </c>
      <c r="C435" s="124" t="s">
        <v>259</v>
      </c>
      <c r="D435" s="103">
        <v>213760000</v>
      </c>
      <c r="E435" s="103">
        <v>213760000</v>
      </c>
      <c r="F435" s="61">
        <f>Table1[[#This Row],[Valor pagado]]/Table1[[#This Row],[Valor contrato]]</f>
        <v>1</v>
      </c>
      <c r="G435" s="124" t="s">
        <v>283</v>
      </c>
    </row>
    <row r="436" spans="1:7">
      <c r="A436" s="124" t="s">
        <v>250</v>
      </c>
      <c r="B436" s="124">
        <v>93020</v>
      </c>
      <c r="C436" s="124" t="s">
        <v>253</v>
      </c>
      <c r="D436" s="103">
        <v>409000</v>
      </c>
      <c r="E436" s="103">
        <v>0</v>
      </c>
      <c r="F436" s="61">
        <f>Table1[[#This Row],[Valor pagado]]/Table1[[#This Row],[Valor contrato]]</f>
        <v>0</v>
      </c>
      <c r="G436" s="124" t="s">
        <v>283</v>
      </c>
    </row>
    <row r="437" spans="1:7">
      <c r="A437" s="124" t="s">
        <v>412</v>
      </c>
      <c r="B437" s="124">
        <v>37820</v>
      </c>
      <c r="C437" s="124" t="s">
        <v>277</v>
      </c>
      <c r="D437" s="103">
        <v>4653000</v>
      </c>
      <c r="E437" s="103">
        <v>4653000</v>
      </c>
      <c r="F437" s="61">
        <f>Table1[[#This Row],[Valor pagado]]/Table1[[#This Row],[Valor contrato]]</f>
        <v>1</v>
      </c>
      <c r="G437" s="124" t="s">
        <v>282</v>
      </c>
    </row>
    <row r="438" spans="1:7">
      <c r="A438" s="124" t="s">
        <v>263</v>
      </c>
      <c r="B438" s="124">
        <v>93520</v>
      </c>
      <c r="C438" s="124" t="s">
        <v>276</v>
      </c>
      <c r="D438" s="103">
        <v>960000</v>
      </c>
      <c r="E438" s="103">
        <v>960000</v>
      </c>
      <c r="F438" s="61">
        <f>Table1[[#This Row],[Valor pagado]]/Table1[[#This Row],[Valor contrato]]</f>
        <v>1</v>
      </c>
      <c r="G438" s="124" t="s">
        <v>283</v>
      </c>
    </row>
    <row r="439" spans="1:7">
      <c r="A439" s="124" t="s">
        <v>412</v>
      </c>
      <c r="B439" s="124">
        <v>39320</v>
      </c>
      <c r="C439" s="124" t="s">
        <v>267</v>
      </c>
      <c r="D439" s="103">
        <v>964404000</v>
      </c>
      <c r="E439" s="103">
        <v>964404000</v>
      </c>
      <c r="F439" s="61">
        <f>Table1[[#This Row],[Valor pagado]]/Table1[[#This Row],[Valor contrato]]</f>
        <v>1</v>
      </c>
      <c r="G439" s="124" t="s">
        <v>282</v>
      </c>
    </row>
    <row r="440" spans="1:7">
      <c r="A440" s="124" t="s">
        <v>236</v>
      </c>
      <c r="B440" s="124">
        <v>3120</v>
      </c>
      <c r="C440" s="124" t="s">
        <v>269</v>
      </c>
      <c r="D440" s="103">
        <v>10179000</v>
      </c>
      <c r="E440" s="103">
        <v>10179000</v>
      </c>
      <c r="F440" s="61">
        <f>Table1[[#This Row],[Valor pagado]]/Table1[[#This Row],[Valor contrato]]</f>
        <v>1</v>
      </c>
      <c r="G440" s="124" t="s">
        <v>282</v>
      </c>
    </row>
    <row r="441" spans="1:7">
      <c r="A441" s="124" t="s">
        <v>223</v>
      </c>
      <c r="B441" s="124">
        <v>123920</v>
      </c>
      <c r="C441" s="124" t="s">
        <v>242</v>
      </c>
      <c r="D441" s="103">
        <v>86474000</v>
      </c>
      <c r="E441" s="103">
        <v>0</v>
      </c>
      <c r="F441" s="61">
        <f>Table1[[#This Row],[Valor pagado]]/Table1[[#This Row],[Valor contrato]]</f>
        <v>0</v>
      </c>
      <c r="G441" s="124" t="s">
        <v>283</v>
      </c>
    </row>
    <row r="442" spans="1:7">
      <c r="A442" s="124" t="s">
        <v>222</v>
      </c>
      <c r="B442" s="124">
        <v>7720</v>
      </c>
      <c r="C442" s="124" t="s">
        <v>266</v>
      </c>
      <c r="D442" s="103">
        <v>1124253000</v>
      </c>
      <c r="E442" s="103">
        <v>1124253000</v>
      </c>
      <c r="F442" s="61">
        <f>Table1[[#This Row],[Valor pagado]]/Table1[[#This Row],[Valor contrato]]</f>
        <v>1</v>
      </c>
      <c r="G442" s="124" t="s">
        <v>282</v>
      </c>
    </row>
    <row r="443" spans="1:7">
      <c r="A443" s="124" t="s">
        <v>256</v>
      </c>
      <c r="B443" s="124">
        <v>106320</v>
      </c>
      <c r="C443" s="124" t="s">
        <v>252</v>
      </c>
      <c r="D443" s="103">
        <v>46049000</v>
      </c>
      <c r="E443" s="103">
        <v>0</v>
      </c>
      <c r="F443" s="61">
        <f>Table1[[#This Row],[Valor pagado]]/Table1[[#This Row],[Valor contrato]]</f>
        <v>0</v>
      </c>
      <c r="G443" s="124" t="s">
        <v>283</v>
      </c>
    </row>
    <row r="444" spans="1:7">
      <c r="A444" s="124" t="s">
        <v>223</v>
      </c>
      <c r="B444" s="124">
        <v>123520</v>
      </c>
      <c r="C444" s="124" t="s">
        <v>264</v>
      </c>
      <c r="D444" s="103">
        <v>2884800000</v>
      </c>
      <c r="E444" s="103">
        <v>2884800000</v>
      </c>
      <c r="F444" s="61">
        <f>Table1[[#This Row],[Valor pagado]]/Table1[[#This Row],[Valor contrato]]</f>
        <v>1</v>
      </c>
      <c r="G444" s="124" t="s">
        <v>283</v>
      </c>
    </row>
    <row r="445" spans="1:7">
      <c r="A445" s="124" t="s">
        <v>258</v>
      </c>
      <c r="B445" s="124">
        <v>90520</v>
      </c>
      <c r="C445" s="124" t="s">
        <v>242</v>
      </c>
      <c r="D445" s="103">
        <v>1427840000</v>
      </c>
      <c r="E445" s="103">
        <v>1427840000</v>
      </c>
      <c r="F445" s="61">
        <f>Table1[[#This Row],[Valor pagado]]/Table1[[#This Row],[Valor contrato]]</f>
        <v>1</v>
      </c>
      <c r="G445" s="124" t="s">
        <v>283</v>
      </c>
    </row>
    <row r="446" spans="1:7">
      <c r="A446" s="124" t="s">
        <v>382</v>
      </c>
      <c r="B446" s="124">
        <v>33120</v>
      </c>
      <c r="C446" s="124" t="s">
        <v>227</v>
      </c>
      <c r="D446" s="103">
        <v>3193749000</v>
      </c>
      <c r="E446" s="103">
        <v>3193749000</v>
      </c>
      <c r="F446" s="61">
        <f>Table1[[#This Row],[Valor pagado]]/Table1[[#This Row],[Valor contrato]]</f>
        <v>1</v>
      </c>
      <c r="G446" s="124" t="s">
        <v>282</v>
      </c>
    </row>
    <row r="447" spans="1:7">
      <c r="A447" s="124" t="s">
        <v>223</v>
      </c>
      <c r="B447" s="124">
        <v>10020</v>
      </c>
      <c r="C447" s="124" t="s">
        <v>259</v>
      </c>
      <c r="D447" s="103">
        <v>18603000</v>
      </c>
      <c r="E447" s="103">
        <v>18603000</v>
      </c>
      <c r="F447" s="61">
        <f>Table1[[#This Row],[Valor pagado]]/Table1[[#This Row],[Valor contrato]]</f>
        <v>1</v>
      </c>
      <c r="G447" s="124" t="s">
        <v>282</v>
      </c>
    </row>
    <row r="448" spans="1:7">
      <c r="A448" s="124" t="s">
        <v>249</v>
      </c>
      <c r="B448" s="124">
        <v>84220</v>
      </c>
      <c r="C448" s="124" t="s">
        <v>233</v>
      </c>
      <c r="D448" s="103">
        <v>16575040000</v>
      </c>
      <c r="E448" s="103">
        <v>16575040000</v>
      </c>
      <c r="F448" s="61">
        <f>Table1[[#This Row],[Valor pagado]]/Table1[[#This Row],[Valor contrato]]</f>
        <v>1</v>
      </c>
      <c r="G448" s="124" t="s">
        <v>283</v>
      </c>
    </row>
    <row r="449" spans="1:7">
      <c r="A449" s="124" t="s">
        <v>413</v>
      </c>
      <c r="B449" s="124">
        <v>40520</v>
      </c>
      <c r="C449" s="124" t="s">
        <v>227</v>
      </c>
      <c r="D449" s="103">
        <v>101689537000</v>
      </c>
      <c r="E449" s="103">
        <v>101689537000</v>
      </c>
      <c r="F449" s="61">
        <f>Table1[[#This Row],[Valor pagado]]/Table1[[#This Row],[Valor contrato]]</f>
        <v>1</v>
      </c>
      <c r="G449" s="124" t="s">
        <v>282</v>
      </c>
    </row>
    <row r="450" spans="1:7">
      <c r="A450" s="124" t="s">
        <v>353</v>
      </c>
      <c r="B450" s="124">
        <v>22320</v>
      </c>
      <c r="C450" s="124" t="s">
        <v>246</v>
      </c>
      <c r="D450" s="103">
        <v>5063829000</v>
      </c>
      <c r="E450" s="103">
        <v>5063829000</v>
      </c>
      <c r="F450" s="61">
        <f>Table1[[#This Row],[Valor pagado]]/Table1[[#This Row],[Valor contrato]]</f>
        <v>1</v>
      </c>
      <c r="G450" s="124" t="s">
        <v>356</v>
      </c>
    </row>
    <row r="451" spans="1:7">
      <c r="A451" s="124" t="s">
        <v>229</v>
      </c>
      <c r="B451" s="124">
        <v>13920</v>
      </c>
      <c r="C451" s="124" t="s">
        <v>267</v>
      </c>
      <c r="D451" s="103">
        <v>1074762000</v>
      </c>
      <c r="E451" s="103">
        <v>1074762000</v>
      </c>
      <c r="F451" s="61">
        <f>Table1[[#This Row],[Valor pagado]]/Table1[[#This Row],[Valor contrato]]</f>
        <v>1</v>
      </c>
      <c r="G451" s="124" t="s">
        <v>282</v>
      </c>
    </row>
    <row r="452" spans="1:7">
      <c r="A452" s="124" t="s">
        <v>414</v>
      </c>
      <c r="B452" s="124">
        <v>44220</v>
      </c>
      <c r="C452" s="124" t="s">
        <v>230</v>
      </c>
      <c r="D452" s="103">
        <v>44908764000</v>
      </c>
      <c r="E452" s="103">
        <v>44908764000</v>
      </c>
      <c r="F452" s="61">
        <f>Table1[[#This Row],[Valor pagado]]/Table1[[#This Row],[Valor contrato]]</f>
        <v>1</v>
      </c>
      <c r="G452" s="124" t="s">
        <v>282</v>
      </c>
    </row>
    <row r="453" spans="1:7">
      <c r="A453" s="124" t="s">
        <v>224</v>
      </c>
      <c r="B453" s="124">
        <v>96720</v>
      </c>
      <c r="C453" s="124" t="s">
        <v>242</v>
      </c>
      <c r="D453" s="103">
        <v>3781920000</v>
      </c>
      <c r="E453" s="103">
        <v>3781920000</v>
      </c>
      <c r="F453" s="61">
        <f>Table1[[#This Row],[Valor pagado]]/Table1[[#This Row],[Valor contrato]]</f>
        <v>1</v>
      </c>
      <c r="G453" s="124" t="s">
        <v>283</v>
      </c>
    </row>
    <row r="454" spans="1:7">
      <c r="A454" s="124" t="s">
        <v>362</v>
      </c>
      <c r="B454" s="124">
        <v>29320</v>
      </c>
      <c r="C454" s="124" t="s">
        <v>264</v>
      </c>
      <c r="D454" s="103">
        <v>12760000</v>
      </c>
      <c r="E454" s="103">
        <v>12760000</v>
      </c>
      <c r="F454" s="61">
        <f>Table1[[#This Row],[Valor pagado]]/Table1[[#This Row],[Valor contrato]]</f>
        <v>1</v>
      </c>
      <c r="G454" s="124" t="s">
        <v>356</v>
      </c>
    </row>
    <row r="455" spans="1:7">
      <c r="A455" s="124" t="s">
        <v>238</v>
      </c>
      <c r="B455" s="124">
        <v>3720</v>
      </c>
      <c r="C455" s="124" t="s">
        <v>231</v>
      </c>
      <c r="D455" s="103">
        <v>516321000</v>
      </c>
      <c r="E455" s="103">
        <v>516321000</v>
      </c>
      <c r="F455" s="61">
        <f>Table1[[#This Row],[Valor pagado]]/Table1[[#This Row],[Valor contrato]]</f>
        <v>1</v>
      </c>
      <c r="G455" s="124" t="s">
        <v>282</v>
      </c>
    </row>
    <row r="456" spans="1:7">
      <c r="A456" s="124" t="s">
        <v>317</v>
      </c>
      <c r="B456" s="124">
        <v>17220</v>
      </c>
      <c r="C456" s="124" t="s">
        <v>264</v>
      </c>
      <c r="D456" s="103">
        <v>5967000</v>
      </c>
      <c r="E456" s="103">
        <v>5967000</v>
      </c>
      <c r="F456" s="61">
        <f>Table1[[#This Row],[Valor pagado]]/Table1[[#This Row],[Valor contrato]]</f>
        <v>1</v>
      </c>
      <c r="G456" s="124" t="s">
        <v>282</v>
      </c>
    </row>
    <row r="457" spans="1:7">
      <c r="A457" s="124" t="s">
        <v>353</v>
      </c>
      <c r="B457" s="124">
        <v>21720</v>
      </c>
      <c r="C457" s="124" t="s">
        <v>253</v>
      </c>
      <c r="D457" s="103">
        <v>1271160000</v>
      </c>
      <c r="E457" s="103">
        <v>1271160000</v>
      </c>
      <c r="F457" s="61">
        <f>Table1[[#This Row],[Valor pagado]]/Table1[[#This Row],[Valor contrato]]</f>
        <v>1</v>
      </c>
      <c r="G457" s="124" t="s">
        <v>356</v>
      </c>
    </row>
    <row r="458" spans="1:7">
      <c r="A458" s="124" t="s">
        <v>364</v>
      </c>
      <c r="B458" s="124">
        <v>30020</v>
      </c>
      <c r="C458" s="124" t="s">
        <v>244</v>
      </c>
      <c r="D458" s="103">
        <v>13200000</v>
      </c>
      <c r="E458" s="103">
        <v>13200000</v>
      </c>
      <c r="F458" s="61">
        <f>Table1[[#This Row],[Valor pagado]]/Table1[[#This Row],[Valor contrato]]</f>
        <v>1</v>
      </c>
      <c r="G458" s="124" t="s">
        <v>356</v>
      </c>
    </row>
    <row r="459" spans="1:7">
      <c r="A459" s="124" t="s">
        <v>362</v>
      </c>
      <c r="B459" s="124">
        <v>29020</v>
      </c>
      <c r="C459" s="124" t="s">
        <v>266</v>
      </c>
      <c r="D459" s="103">
        <v>3740000</v>
      </c>
      <c r="E459" s="103">
        <v>3740000</v>
      </c>
      <c r="F459" s="61">
        <f>Table1[[#This Row],[Valor pagado]]/Table1[[#This Row],[Valor contrato]]</f>
        <v>1</v>
      </c>
      <c r="G459" s="124" t="s">
        <v>356</v>
      </c>
    </row>
    <row r="460" spans="1:7">
      <c r="A460" s="124" t="s">
        <v>223</v>
      </c>
      <c r="B460" s="124">
        <v>122420</v>
      </c>
      <c r="C460" s="124" t="s">
        <v>269</v>
      </c>
      <c r="D460" s="103">
        <v>39200000</v>
      </c>
      <c r="E460" s="103">
        <v>39200000</v>
      </c>
      <c r="F460" s="61">
        <f>Table1[[#This Row],[Valor pagado]]/Table1[[#This Row],[Valor contrato]]</f>
        <v>1</v>
      </c>
      <c r="G460" s="124" t="s">
        <v>283</v>
      </c>
    </row>
    <row r="461" spans="1:7">
      <c r="A461" s="124" t="s">
        <v>273</v>
      </c>
      <c r="B461" s="124">
        <v>74020</v>
      </c>
      <c r="C461" s="124" t="s">
        <v>275</v>
      </c>
      <c r="D461" s="103">
        <v>160000</v>
      </c>
      <c r="E461" s="103">
        <v>160000</v>
      </c>
      <c r="F461" s="61">
        <f>Table1[[#This Row],[Valor pagado]]/Table1[[#This Row],[Valor contrato]]</f>
        <v>1</v>
      </c>
      <c r="G461" s="124" t="s">
        <v>283</v>
      </c>
    </row>
    <row r="462" spans="1:7">
      <c r="A462" s="124" t="s">
        <v>223</v>
      </c>
      <c r="B462" s="124">
        <v>124120</v>
      </c>
      <c r="C462" s="124" t="s">
        <v>262</v>
      </c>
      <c r="D462" s="103">
        <v>23088000</v>
      </c>
      <c r="E462" s="103">
        <v>0</v>
      </c>
      <c r="F462" s="61">
        <f>Table1[[#This Row],[Valor pagado]]/Table1[[#This Row],[Valor contrato]]</f>
        <v>0</v>
      </c>
      <c r="G462" s="124" t="s">
        <v>283</v>
      </c>
    </row>
    <row r="463" spans="1:7">
      <c r="A463" s="124" t="s">
        <v>414</v>
      </c>
      <c r="B463" s="124">
        <v>45520</v>
      </c>
      <c r="C463" s="124" t="s">
        <v>262</v>
      </c>
      <c r="D463" s="103">
        <v>3160000</v>
      </c>
      <c r="E463" s="103">
        <v>3160000</v>
      </c>
      <c r="F463" s="61">
        <f>Table1[[#This Row],[Valor pagado]]/Table1[[#This Row],[Valor contrato]]</f>
        <v>1</v>
      </c>
      <c r="G463" s="124" t="s">
        <v>282</v>
      </c>
    </row>
    <row r="464" spans="1:7">
      <c r="A464" s="124" t="s">
        <v>229</v>
      </c>
      <c r="B464" s="124">
        <v>12720</v>
      </c>
      <c r="C464" s="124" t="s">
        <v>255</v>
      </c>
      <c r="D464" s="103">
        <v>7279389000</v>
      </c>
      <c r="E464" s="103">
        <v>7279389000</v>
      </c>
      <c r="F464" s="61">
        <f>Table1[[#This Row],[Valor pagado]]/Table1[[#This Row],[Valor contrato]]</f>
        <v>1</v>
      </c>
      <c r="G464" s="124" t="s">
        <v>282</v>
      </c>
    </row>
    <row r="465" spans="1:7">
      <c r="A465" s="124" t="s">
        <v>350</v>
      </c>
      <c r="B465" s="124">
        <v>19620</v>
      </c>
      <c r="C465" s="124" t="s">
        <v>276</v>
      </c>
      <c r="D465" s="103">
        <v>50544000</v>
      </c>
      <c r="E465" s="103">
        <v>50544000</v>
      </c>
      <c r="F465" s="61">
        <f>Table1[[#This Row],[Valor pagado]]/Table1[[#This Row],[Valor contrato]]</f>
        <v>1</v>
      </c>
      <c r="G465" s="124" t="s">
        <v>282</v>
      </c>
    </row>
    <row r="466" spans="1:7">
      <c r="A466" s="124" t="s">
        <v>232</v>
      </c>
      <c r="B466" s="124">
        <v>105020</v>
      </c>
      <c r="C466" s="124" t="s">
        <v>233</v>
      </c>
      <c r="D466" s="103">
        <v>15343360000</v>
      </c>
      <c r="E466" s="103">
        <v>15343360000</v>
      </c>
      <c r="F466" s="61">
        <f>Table1[[#This Row],[Valor pagado]]/Table1[[#This Row],[Valor contrato]]</f>
        <v>1</v>
      </c>
      <c r="G466" s="124" t="s">
        <v>283</v>
      </c>
    </row>
    <row r="467" spans="1:7">
      <c r="A467" s="124" t="s">
        <v>222</v>
      </c>
      <c r="B467" s="124">
        <v>8220</v>
      </c>
      <c r="C467" s="124" t="s">
        <v>384</v>
      </c>
      <c r="D467" s="103">
        <v>261144000</v>
      </c>
      <c r="E467" s="103">
        <v>261144000</v>
      </c>
      <c r="F467" s="61">
        <f>Table1[[#This Row],[Valor pagado]]/Table1[[#This Row],[Valor contrato]]</f>
        <v>1</v>
      </c>
      <c r="G467" s="124" t="s">
        <v>282</v>
      </c>
    </row>
    <row r="468" spans="1:7">
      <c r="A468" s="124" t="s">
        <v>237</v>
      </c>
      <c r="B468" s="124">
        <v>120220</v>
      </c>
      <c r="C468" s="124" t="s">
        <v>242</v>
      </c>
      <c r="D468" s="103">
        <v>136999500</v>
      </c>
      <c r="E468" s="103">
        <v>0</v>
      </c>
      <c r="F468" s="61">
        <f>Table1[[#This Row],[Valor pagado]]/Table1[[#This Row],[Valor contrato]]</f>
        <v>0</v>
      </c>
      <c r="G468" s="124" t="s">
        <v>283</v>
      </c>
    </row>
    <row r="469" spans="1:7">
      <c r="A469" s="124" t="s">
        <v>268</v>
      </c>
      <c r="B469" s="124">
        <v>76620</v>
      </c>
      <c r="C469" s="124" t="s">
        <v>252</v>
      </c>
      <c r="D469" s="103">
        <v>1444960000</v>
      </c>
      <c r="E469" s="103">
        <v>0</v>
      </c>
      <c r="F469" s="61">
        <f>Table1[[#This Row],[Valor pagado]]/Table1[[#This Row],[Valor contrato]]</f>
        <v>0</v>
      </c>
      <c r="G469" s="124" t="s">
        <v>283</v>
      </c>
    </row>
    <row r="470" spans="1:7">
      <c r="A470" s="124" t="s">
        <v>224</v>
      </c>
      <c r="B470" s="124">
        <v>100520</v>
      </c>
      <c r="C470" s="124" t="s">
        <v>264</v>
      </c>
      <c r="D470" s="103">
        <v>18046000</v>
      </c>
      <c r="E470" s="103">
        <v>0</v>
      </c>
      <c r="F470" s="61">
        <f>Table1[[#This Row],[Valor pagado]]/Table1[[#This Row],[Valor contrato]]</f>
        <v>0</v>
      </c>
      <c r="G470" s="124" t="s">
        <v>283</v>
      </c>
    </row>
    <row r="471" spans="1:7">
      <c r="A471" s="124" t="s">
        <v>418</v>
      </c>
      <c r="B471" s="124">
        <v>36420</v>
      </c>
      <c r="C471" s="124" t="s">
        <v>259</v>
      </c>
      <c r="D471" s="103">
        <v>440000</v>
      </c>
      <c r="E471" s="103">
        <v>440000</v>
      </c>
      <c r="F471" s="61">
        <f>Table1[[#This Row],[Valor pagado]]/Table1[[#This Row],[Valor contrato]]</f>
        <v>1</v>
      </c>
      <c r="G471" s="124" t="s">
        <v>356</v>
      </c>
    </row>
    <row r="472" spans="1:7">
      <c r="A472" s="124" t="s">
        <v>228</v>
      </c>
      <c r="B472" s="124">
        <v>67720</v>
      </c>
      <c r="C472" s="124" t="s">
        <v>276</v>
      </c>
      <c r="D472" s="103">
        <v>1440000</v>
      </c>
      <c r="E472" s="103">
        <v>1440000</v>
      </c>
      <c r="F472" s="61">
        <f>Table1[[#This Row],[Valor pagado]]/Table1[[#This Row],[Valor contrato]]</f>
        <v>1</v>
      </c>
      <c r="G472" s="124" t="s">
        <v>283</v>
      </c>
    </row>
    <row r="473" spans="1:7">
      <c r="A473" s="124" t="s">
        <v>359</v>
      </c>
      <c r="B473" s="124">
        <v>24620</v>
      </c>
      <c r="C473" s="124" t="s">
        <v>242</v>
      </c>
      <c r="D473" s="103">
        <v>19656000</v>
      </c>
      <c r="E473" s="103">
        <v>19656000</v>
      </c>
      <c r="F473" s="61">
        <f>Table1[[#This Row],[Valor pagado]]/Table1[[#This Row],[Valor contrato]]</f>
        <v>1</v>
      </c>
      <c r="G473" s="124" t="s">
        <v>282</v>
      </c>
    </row>
    <row r="474" spans="1:7">
      <c r="A474" s="124" t="s">
        <v>223</v>
      </c>
      <c r="B474" s="124">
        <v>124520</v>
      </c>
      <c r="C474" s="124" t="s">
        <v>253</v>
      </c>
      <c r="D474" s="103">
        <v>1571000</v>
      </c>
      <c r="E474" s="103">
        <v>0</v>
      </c>
      <c r="F474" s="61">
        <f>Table1[[#This Row],[Valor pagado]]/Table1[[#This Row],[Valor contrato]]</f>
        <v>0</v>
      </c>
      <c r="G474" s="124" t="s">
        <v>283</v>
      </c>
    </row>
    <row r="475" spans="1:7">
      <c r="A475" s="124" t="s">
        <v>229</v>
      </c>
      <c r="B475" s="124">
        <v>13420</v>
      </c>
      <c r="C475" s="124" t="s">
        <v>264</v>
      </c>
      <c r="D475" s="103">
        <v>939276000</v>
      </c>
      <c r="E475" s="103">
        <v>939276000</v>
      </c>
      <c r="F475" s="61">
        <f>Table1[[#This Row],[Valor pagado]]/Table1[[#This Row],[Valor contrato]]</f>
        <v>1</v>
      </c>
      <c r="G475" s="124" t="s">
        <v>282</v>
      </c>
    </row>
    <row r="476" spans="1:7">
      <c r="A476" s="124" t="s">
        <v>353</v>
      </c>
      <c r="B476" s="124">
        <v>24320</v>
      </c>
      <c r="C476" s="124" t="s">
        <v>267</v>
      </c>
      <c r="D476" s="103">
        <v>570460000</v>
      </c>
      <c r="E476" s="103">
        <v>570460000</v>
      </c>
      <c r="F476" s="61">
        <f>Table1[[#This Row],[Valor pagado]]/Table1[[#This Row],[Valor contrato]]</f>
        <v>1</v>
      </c>
      <c r="G476" s="124" t="s">
        <v>356</v>
      </c>
    </row>
    <row r="477" spans="1:7">
      <c r="A477" s="124" t="s">
        <v>364</v>
      </c>
      <c r="B477" s="124">
        <v>30220</v>
      </c>
      <c r="C477" s="124" t="s">
        <v>231</v>
      </c>
      <c r="D477" s="103">
        <v>880000</v>
      </c>
      <c r="E477" s="103">
        <v>880000</v>
      </c>
      <c r="F477" s="61">
        <f>Table1[[#This Row],[Valor pagado]]/Table1[[#This Row],[Valor contrato]]</f>
        <v>1</v>
      </c>
      <c r="G477" s="124" t="s">
        <v>356</v>
      </c>
    </row>
    <row r="478" spans="1:7">
      <c r="A478" s="124" t="s">
        <v>240</v>
      </c>
      <c r="B478" s="124">
        <v>117720</v>
      </c>
      <c r="C478" s="124" t="s">
        <v>269</v>
      </c>
      <c r="D478" s="103">
        <v>74000</v>
      </c>
      <c r="E478" s="103">
        <v>0</v>
      </c>
      <c r="F478" s="61">
        <f>Table1[[#This Row],[Valor pagado]]/Table1[[#This Row],[Valor contrato]]</f>
        <v>0</v>
      </c>
      <c r="G478" s="124" t="s">
        <v>283</v>
      </c>
    </row>
    <row r="479" spans="1:7">
      <c r="A479" s="124" t="s">
        <v>382</v>
      </c>
      <c r="B479" s="124">
        <v>34320</v>
      </c>
      <c r="C479" s="124" t="s">
        <v>260</v>
      </c>
      <c r="D479" s="103">
        <v>37908000</v>
      </c>
      <c r="E479" s="103">
        <v>37908000</v>
      </c>
      <c r="F479" s="61">
        <f>Table1[[#This Row],[Valor pagado]]/Table1[[#This Row],[Valor contrato]]</f>
        <v>1</v>
      </c>
      <c r="G479" s="124" t="s">
        <v>282</v>
      </c>
    </row>
    <row r="480" spans="1:7">
      <c r="A480" s="124" t="s">
        <v>220</v>
      </c>
      <c r="B480" s="124">
        <v>11520</v>
      </c>
      <c r="C480" s="124" t="s">
        <v>266</v>
      </c>
      <c r="D480" s="103">
        <v>693576000</v>
      </c>
      <c r="E480" s="103">
        <v>693576000</v>
      </c>
      <c r="F480" s="61">
        <f>Table1[[#This Row],[Valor pagado]]/Table1[[#This Row],[Valor contrato]]</f>
        <v>1</v>
      </c>
      <c r="G480" s="124" t="s">
        <v>282</v>
      </c>
    </row>
    <row r="481" spans="1:7">
      <c r="A481" s="124" t="s">
        <v>353</v>
      </c>
      <c r="B481" s="124">
        <v>23320</v>
      </c>
      <c r="C481" s="124" t="s">
        <v>266</v>
      </c>
      <c r="D481" s="103">
        <v>546480000</v>
      </c>
      <c r="E481" s="103">
        <v>546480000</v>
      </c>
      <c r="F481" s="61">
        <f>Table1[[#This Row],[Valor pagado]]/Table1[[#This Row],[Valor contrato]]</f>
        <v>1</v>
      </c>
      <c r="G481" s="124" t="s">
        <v>356</v>
      </c>
    </row>
    <row r="482" spans="1:7">
      <c r="A482" s="124" t="s">
        <v>240</v>
      </c>
      <c r="B482" s="124">
        <v>115120</v>
      </c>
      <c r="C482" s="124" t="s">
        <v>242</v>
      </c>
      <c r="D482" s="103">
        <v>512640000</v>
      </c>
      <c r="E482" s="103">
        <v>512640000</v>
      </c>
      <c r="F482" s="61">
        <f>Table1[[#This Row],[Valor pagado]]/Table1[[#This Row],[Valor contrato]]</f>
        <v>1</v>
      </c>
      <c r="G482" s="124" t="s">
        <v>283</v>
      </c>
    </row>
    <row r="483" spans="1:7">
      <c r="A483" s="124" t="s">
        <v>220</v>
      </c>
      <c r="B483" s="124">
        <v>11320</v>
      </c>
      <c r="C483" s="124" t="s">
        <v>221</v>
      </c>
      <c r="D483" s="103">
        <v>207142650000</v>
      </c>
      <c r="E483" s="103">
        <v>207142650000</v>
      </c>
      <c r="F483" s="61">
        <f>Table1[[#This Row],[Valor pagado]]/Table1[[#This Row],[Valor contrato]]</f>
        <v>1</v>
      </c>
      <c r="G483" s="124" t="s">
        <v>282</v>
      </c>
    </row>
    <row r="484" spans="1:7">
      <c r="A484" s="124" t="s">
        <v>223</v>
      </c>
      <c r="B484" s="124">
        <v>123620</v>
      </c>
      <c r="C484" s="124" t="s">
        <v>266</v>
      </c>
      <c r="D484" s="103">
        <v>150880000</v>
      </c>
      <c r="E484" s="103">
        <v>150880000</v>
      </c>
      <c r="F484" s="61">
        <f>Table1[[#This Row],[Valor pagado]]/Table1[[#This Row],[Valor contrato]]</f>
        <v>1</v>
      </c>
      <c r="G484" s="124" t="s">
        <v>283</v>
      </c>
    </row>
    <row r="485" spans="1:7">
      <c r="A485" s="124" t="s">
        <v>263</v>
      </c>
      <c r="B485" s="124">
        <v>94620</v>
      </c>
      <c r="C485" s="124" t="s">
        <v>233</v>
      </c>
      <c r="D485" s="103">
        <v>8766000</v>
      </c>
      <c r="E485" s="103">
        <v>0</v>
      </c>
      <c r="F485" s="61">
        <f>Table1[[#This Row],[Valor pagado]]/Table1[[#This Row],[Valor contrato]]</f>
        <v>0</v>
      </c>
      <c r="G485" s="124" t="s">
        <v>283</v>
      </c>
    </row>
    <row r="486" spans="1:7">
      <c r="A486" s="124" t="s">
        <v>240</v>
      </c>
      <c r="B486" s="124">
        <v>117820</v>
      </c>
      <c r="C486" s="124" t="s">
        <v>253</v>
      </c>
      <c r="D486" s="103">
        <v>408000</v>
      </c>
      <c r="E486" s="103">
        <v>0</v>
      </c>
      <c r="F486" s="61">
        <f>Table1[[#This Row],[Valor pagado]]/Table1[[#This Row],[Valor contrato]]</f>
        <v>0</v>
      </c>
      <c r="G486" s="124" t="s">
        <v>283</v>
      </c>
    </row>
    <row r="487" spans="1:7">
      <c r="A487" s="124" t="s">
        <v>250</v>
      </c>
      <c r="B487" s="124">
        <v>93320</v>
      </c>
      <c r="C487" s="124" t="s">
        <v>221</v>
      </c>
      <c r="D487" s="103">
        <v>91887000</v>
      </c>
      <c r="E487" s="103">
        <v>0</v>
      </c>
      <c r="F487" s="61">
        <f>Table1[[#This Row],[Valor pagado]]/Table1[[#This Row],[Valor contrato]]</f>
        <v>0</v>
      </c>
      <c r="G487" s="124" t="s">
        <v>283</v>
      </c>
    </row>
    <row r="488" spans="1:7">
      <c r="A488" s="124" t="s">
        <v>222</v>
      </c>
      <c r="B488" s="124">
        <v>7620</v>
      </c>
      <c r="C488" s="124" t="s">
        <v>392</v>
      </c>
      <c r="D488" s="103">
        <v>18954000</v>
      </c>
      <c r="E488" s="103">
        <v>18954000</v>
      </c>
      <c r="F488" s="61">
        <f>Table1[[#This Row],[Valor pagado]]/Table1[[#This Row],[Valor contrato]]</f>
        <v>1</v>
      </c>
      <c r="G488" s="124" t="s">
        <v>282</v>
      </c>
    </row>
    <row r="489" spans="1:7">
      <c r="A489" s="124" t="s">
        <v>222</v>
      </c>
      <c r="B489" s="124">
        <v>8520</v>
      </c>
      <c r="C489" s="124" t="s">
        <v>253</v>
      </c>
      <c r="D489" s="103">
        <v>10145304000</v>
      </c>
      <c r="E489" s="103">
        <v>10145304000</v>
      </c>
      <c r="F489" s="61">
        <f>Table1[[#This Row],[Valor pagado]]/Table1[[#This Row],[Valor contrato]]</f>
        <v>1</v>
      </c>
      <c r="G489" s="124" t="s">
        <v>282</v>
      </c>
    </row>
    <row r="490" spans="1:7">
      <c r="A490" s="124" t="s">
        <v>229</v>
      </c>
      <c r="B490" s="124">
        <v>13720</v>
      </c>
      <c r="C490" s="124" t="s">
        <v>221</v>
      </c>
      <c r="D490" s="103">
        <v>42710382000</v>
      </c>
      <c r="E490" s="103">
        <v>42710382000</v>
      </c>
      <c r="F490" s="61">
        <f>Table1[[#This Row],[Valor pagado]]/Table1[[#This Row],[Valor contrato]]</f>
        <v>1</v>
      </c>
      <c r="G490" s="124" t="s">
        <v>282</v>
      </c>
    </row>
    <row r="491" spans="1:7">
      <c r="A491" s="124" t="s">
        <v>364</v>
      </c>
      <c r="B491" s="124">
        <v>30920</v>
      </c>
      <c r="C491" s="124" t="s">
        <v>227</v>
      </c>
      <c r="D491" s="103">
        <v>4886271000</v>
      </c>
      <c r="E491" s="103">
        <v>4886271000</v>
      </c>
      <c r="F491" s="61">
        <f>Table1[[#This Row],[Valor pagado]]/Table1[[#This Row],[Valor contrato]]</f>
        <v>1</v>
      </c>
      <c r="G491" s="124" t="s">
        <v>282</v>
      </c>
    </row>
    <row r="492" spans="1:7">
      <c r="A492" s="124" t="s">
        <v>359</v>
      </c>
      <c r="B492" s="124">
        <v>27120</v>
      </c>
      <c r="C492" s="124" t="s">
        <v>275</v>
      </c>
      <c r="D492" s="103">
        <v>78624000</v>
      </c>
      <c r="E492" s="103">
        <v>78624000</v>
      </c>
      <c r="F492" s="61">
        <f>Table1[[#This Row],[Valor pagado]]/Table1[[#This Row],[Valor contrato]]</f>
        <v>1</v>
      </c>
      <c r="G492" s="124" t="s">
        <v>282</v>
      </c>
    </row>
    <row r="493" spans="1:7">
      <c r="A493" s="124" t="s">
        <v>412</v>
      </c>
      <c r="B493" s="124">
        <v>37320</v>
      </c>
      <c r="C493" s="124" t="s">
        <v>244</v>
      </c>
      <c r="D493" s="103">
        <v>28096478000</v>
      </c>
      <c r="E493" s="103">
        <v>28096478000</v>
      </c>
      <c r="F493" s="61">
        <f>Table1[[#This Row],[Valor pagado]]/Table1[[#This Row],[Valor contrato]]</f>
        <v>1</v>
      </c>
      <c r="G493" s="124" t="s">
        <v>282</v>
      </c>
    </row>
    <row r="494" spans="1:7">
      <c r="A494" s="124" t="s">
        <v>413</v>
      </c>
      <c r="B494" s="124">
        <v>41920</v>
      </c>
      <c r="C494" s="124" t="s">
        <v>260</v>
      </c>
      <c r="D494" s="103">
        <v>2493780000</v>
      </c>
      <c r="E494" s="103">
        <v>2493780000</v>
      </c>
      <c r="F494" s="61">
        <f>Table1[[#This Row],[Valor pagado]]/Table1[[#This Row],[Valor contrato]]</f>
        <v>1</v>
      </c>
      <c r="G494" s="124" t="s">
        <v>282</v>
      </c>
    </row>
    <row r="495" spans="1:7">
      <c r="A495" s="124" t="s">
        <v>251</v>
      </c>
      <c r="B495" s="124">
        <v>127520</v>
      </c>
      <c r="C495" s="124" t="s">
        <v>221</v>
      </c>
      <c r="D495" s="103">
        <v>208800000</v>
      </c>
      <c r="E495" s="103">
        <v>208800000</v>
      </c>
      <c r="F495" s="61">
        <f>Table1[[#This Row],[Valor pagado]]/Table1[[#This Row],[Valor contrato]]</f>
        <v>1</v>
      </c>
      <c r="G495" s="124" t="s">
        <v>283</v>
      </c>
    </row>
    <row r="496" spans="1:7">
      <c r="A496" s="124" t="s">
        <v>359</v>
      </c>
      <c r="B496" s="124">
        <v>25820</v>
      </c>
      <c r="C496" s="124" t="s">
        <v>266</v>
      </c>
      <c r="D496" s="103">
        <v>2511054000</v>
      </c>
      <c r="E496" s="103">
        <v>2511054000</v>
      </c>
      <c r="F496" s="61">
        <f>Table1[[#This Row],[Valor pagado]]/Table1[[#This Row],[Valor contrato]]</f>
        <v>1</v>
      </c>
      <c r="G496" s="124" t="s">
        <v>282</v>
      </c>
    </row>
    <row r="497" spans="1:7">
      <c r="A497" s="124" t="s">
        <v>364</v>
      </c>
      <c r="B497" s="124">
        <v>30420</v>
      </c>
      <c r="C497" s="124" t="s">
        <v>259</v>
      </c>
      <c r="D497" s="103">
        <v>660000</v>
      </c>
      <c r="E497" s="103">
        <v>660000</v>
      </c>
      <c r="F497" s="61">
        <f>Table1[[#This Row],[Valor pagado]]/Table1[[#This Row],[Valor contrato]]</f>
        <v>1</v>
      </c>
      <c r="G497" s="124" t="s">
        <v>356</v>
      </c>
    </row>
    <row r="498" spans="1:7">
      <c r="A498" s="124" t="s">
        <v>245</v>
      </c>
      <c r="B498" s="124">
        <v>5620</v>
      </c>
      <c r="C498" s="124" t="s">
        <v>227</v>
      </c>
      <c r="D498" s="103">
        <v>19149507000</v>
      </c>
      <c r="E498" s="103">
        <v>19149507000</v>
      </c>
      <c r="F498" s="61">
        <f>Table1[[#This Row],[Valor pagado]]/Table1[[#This Row],[Valor contrato]]</f>
        <v>1</v>
      </c>
      <c r="G498" s="124" t="s">
        <v>282</v>
      </c>
    </row>
    <row r="499" spans="1:7">
      <c r="A499" s="124" t="s">
        <v>383</v>
      </c>
      <c r="B499" s="124">
        <v>32220</v>
      </c>
      <c r="C499" s="124" t="s">
        <v>244</v>
      </c>
      <c r="D499" s="103">
        <v>554580000</v>
      </c>
      <c r="E499" s="103">
        <v>554580000</v>
      </c>
      <c r="F499" s="61">
        <f>Table1[[#This Row],[Valor pagado]]/Table1[[#This Row],[Valor contrato]]</f>
        <v>1</v>
      </c>
      <c r="G499" s="124" t="s">
        <v>282</v>
      </c>
    </row>
    <row r="500" spans="1:7">
      <c r="A500" s="124" t="s">
        <v>240</v>
      </c>
      <c r="B500" s="124">
        <v>115420</v>
      </c>
      <c r="C500" s="124" t="s">
        <v>246</v>
      </c>
      <c r="D500" s="103">
        <v>66240000</v>
      </c>
      <c r="E500" s="103">
        <v>66240000</v>
      </c>
      <c r="F500" s="61">
        <f>Table1[[#This Row],[Valor pagado]]/Table1[[#This Row],[Valor contrato]]</f>
        <v>1</v>
      </c>
      <c r="G500" s="124" t="s">
        <v>283</v>
      </c>
    </row>
    <row r="501" spans="1:7">
      <c r="A501" s="124" t="s">
        <v>364</v>
      </c>
      <c r="B501" s="124">
        <v>31620</v>
      </c>
      <c r="C501" s="124" t="s">
        <v>259</v>
      </c>
      <c r="D501" s="103">
        <v>1053000</v>
      </c>
      <c r="E501" s="103">
        <v>1053000</v>
      </c>
      <c r="F501" s="61">
        <f>Table1[[#This Row],[Valor pagado]]/Table1[[#This Row],[Valor contrato]]</f>
        <v>1</v>
      </c>
      <c r="G501" s="124" t="s">
        <v>282</v>
      </c>
    </row>
    <row r="502" spans="1:7">
      <c r="A502" s="124" t="s">
        <v>223</v>
      </c>
      <c r="B502" s="124">
        <v>124820</v>
      </c>
      <c r="C502" s="124" t="s">
        <v>221</v>
      </c>
      <c r="D502" s="103">
        <v>709826000</v>
      </c>
      <c r="E502" s="103">
        <v>0</v>
      </c>
      <c r="F502" s="61">
        <f>Table1[[#This Row],[Valor pagado]]/Table1[[#This Row],[Valor contrato]]</f>
        <v>0</v>
      </c>
      <c r="G502" s="124" t="s">
        <v>283</v>
      </c>
    </row>
    <row r="503" spans="1:7">
      <c r="A503" s="124" t="s">
        <v>382</v>
      </c>
      <c r="B503" s="124">
        <v>34220</v>
      </c>
      <c r="C503" s="124" t="s">
        <v>385</v>
      </c>
      <c r="D503" s="103">
        <v>1404000</v>
      </c>
      <c r="E503" s="103">
        <v>1404000</v>
      </c>
      <c r="F503" s="61">
        <f>Table1[[#This Row],[Valor pagado]]/Table1[[#This Row],[Valor contrato]]</f>
        <v>1</v>
      </c>
      <c r="G503" s="124" t="s">
        <v>282</v>
      </c>
    </row>
    <row r="504" spans="1:7">
      <c r="A504" s="124" t="s">
        <v>350</v>
      </c>
      <c r="B504" s="124">
        <v>19220</v>
      </c>
      <c r="C504" s="124" t="s">
        <v>231</v>
      </c>
      <c r="D504" s="103">
        <v>54396576000</v>
      </c>
      <c r="E504" s="103">
        <v>54396576000</v>
      </c>
      <c r="F504" s="61">
        <f>Table1[[#This Row],[Valor pagado]]/Table1[[#This Row],[Valor contrato]]</f>
        <v>1</v>
      </c>
      <c r="G504" s="124" t="s">
        <v>282</v>
      </c>
    </row>
    <row r="505" spans="1:7">
      <c r="A505" s="124" t="s">
        <v>223</v>
      </c>
      <c r="B505" s="124">
        <v>8720</v>
      </c>
      <c r="C505" s="124" t="s">
        <v>233</v>
      </c>
      <c r="D505" s="103">
        <v>54756000</v>
      </c>
      <c r="E505" s="103">
        <v>54756000</v>
      </c>
      <c r="F505" s="61">
        <f>Table1[[#This Row],[Valor pagado]]/Table1[[#This Row],[Valor contrato]]</f>
        <v>1</v>
      </c>
      <c r="G505" s="124" t="s">
        <v>282</v>
      </c>
    </row>
    <row r="506" spans="1:7">
      <c r="A506" s="124" t="s">
        <v>236</v>
      </c>
      <c r="B506" s="124">
        <v>2520</v>
      </c>
      <c r="C506" s="124" t="s">
        <v>266</v>
      </c>
      <c r="D506" s="103">
        <v>310986000</v>
      </c>
      <c r="E506" s="103">
        <v>310986000</v>
      </c>
      <c r="F506" s="61">
        <f>Table1[[#This Row],[Valor pagado]]/Table1[[#This Row],[Valor contrato]]</f>
        <v>1</v>
      </c>
      <c r="G506" s="124" t="s">
        <v>282</v>
      </c>
    </row>
    <row r="507" spans="1:7">
      <c r="A507" s="124" t="s">
        <v>241</v>
      </c>
      <c r="B507" s="124">
        <v>104620</v>
      </c>
      <c r="C507" s="124" t="s">
        <v>227</v>
      </c>
      <c r="D507" s="103">
        <v>30070240000</v>
      </c>
      <c r="E507" s="103">
        <v>30070240000</v>
      </c>
      <c r="F507" s="61">
        <f>Table1[[#This Row],[Valor pagado]]/Table1[[#This Row],[Valor contrato]]</f>
        <v>1</v>
      </c>
      <c r="G507" s="124" t="s">
        <v>283</v>
      </c>
    </row>
    <row r="508" spans="1:7">
      <c r="A508" s="124" t="s">
        <v>222</v>
      </c>
      <c r="B508" s="124">
        <v>7220</v>
      </c>
      <c r="C508" s="124" t="s">
        <v>274</v>
      </c>
      <c r="D508" s="103">
        <v>55809000</v>
      </c>
      <c r="E508" s="103">
        <v>55809000</v>
      </c>
      <c r="F508" s="61">
        <f>Table1[[#This Row],[Valor pagado]]/Table1[[#This Row],[Valor contrato]]</f>
        <v>1</v>
      </c>
      <c r="G508" s="124" t="s">
        <v>282</v>
      </c>
    </row>
    <row r="509" spans="1:7">
      <c r="A509" s="124" t="s">
        <v>364</v>
      </c>
      <c r="B509" s="124">
        <v>31420</v>
      </c>
      <c r="C509" s="124" t="s">
        <v>266</v>
      </c>
      <c r="D509" s="103">
        <v>8073000</v>
      </c>
      <c r="E509" s="103">
        <v>8073000</v>
      </c>
      <c r="F509" s="61">
        <f>Table1[[#This Row],[Valor pagado]]/Table1[[#This Row],[Valor contrato]]</f>
        <v>1</v>
      </c>
      <c r="G509" s="124" t="s">
        <v>282</v>
      </c>
    </row>
    <row r="510" spans="1:7">
      <c r="A510" s="124" t="s">
        <v>250</v>
      </c>
      <c r="B510" s="124">
        <v>92220</v>
      </c>
      <c r="C510" s="124" t="s">
        <v>221</v>
      </c>
      <c r="D510" s="103">
        <v>14716480000</v>
      </c>
      <c r="E510" s="103">
        <v>14716480000</v>
      </c>
      <c r="F510" s="61">
        <f>Table1[[#This Row],[Valor pagado]]/Table1[[#This Row],[Valor contrato]]</f>
        <v>1</v>
      </c>
      <c r="G510" s="124" t="s">
        <v>283</v>
      </c>
    </row>
    <row r="511" spans="1:7">
      <c r="A511" s="124" t="s">
        <v>364</v>
      </c>
      <c r="B511" s="124">
        <v>31220</v>
      </c>
      <c r="C511" s="124" t="s">
        <v>265</v>
      </c>
      <c r="D511" s="103">
        <v>12987000</v>
      </c>
      <c r="E511" s="103">
        <v>12987000</v>
      </c>
      <c r="F511" s="61">
        <f>Table1[[#This Row],[Valor pagado]]/Table1[[#This Row],[Valor contrato]]</f>
        <v>1</v>
      </c>
      <c r="G511" s="124" t="s">
        <v>282</v>
      </c>
    </row>
    <row r="512" spans="1:7">
      <c r="A512" s="124" t="s">
        <v>240</v>
      </c>
      <c r="B512" s="124">
        <v>117220</v>
      </c>
      <c r="C512" s="124" t="s">
        <v>242</v>
      </c>
      <c r="D512" s="103">
        <v>1602000</v>
      </c>
      <c r="E512" s="103">
        <v>0</v>
      </c>
      <c r="F512" s="61">
        <f>Table1[[#This Row],[Valor pagado]]/Table1[[#This Row],[Valor contrato]]</f>
        <v>0</v>
      </c>
      <c r="G512" s="124" t="s">
        <v>283</v>
      </c>
    </row>
    <row r="513" spans="1:7">
      <c r="A513" s="124" t="s">
        <v>414</v>
      </c>
      <c r="B513" s="124">
        <v>45220</v>
      </c>
      <c r="C513" s="124" t="s">
        <v>267</v>
      </c>
      <c r="D513" s="103">
        <v>922089000</v>
      </c>
      <c r="E513" s="103">
        <v>922089000</v>
      </c>
      <c r="F513" s="61">
        <f>Table1[[#This Row],[Valor pagado]]/Table1[[#This Row],[Valor contrato]]</f>
        <v>1</v>
      </c>
      <c r="G513" s="124" t="s">
        <v>282</v>
      </c>
    </row>
    <row r="514" spans="1:7">
      <c r="A514" s="124" t="s">
        <v>223</v>
      </c>
      <c r="B514" s="124">
        <v>122020</v>
      </c>
      <c r="C514" s="124" t="s">
        <v>231</v>
      </c>
      <c r="D514" s="103">
        <v>4522240000</v>
      </c>
      <c r="E514" s="103">
        <v>4522240000</v>
      </c>
      <c r="F514" s="61">
        <f>Table1[[#This Row],[Valor pagado]]/Table1[[#This Row],[Valor contrato]]</f>
        <v>1</v>
      </c>
      <c r="G514" s="124" t="s">
        <v>283</v>
      </c>
    </row>
    <row r="515" spans="1:7">
      <c r="A515" s="124" t="s">
        <v>223</v>
      </c>
      <c r="B515" s="124">
        <v>125720</v>
      </c>
      <c r="C515" s="124" t="s">
        <v>230</v>
      </c>
      <c r="D515" s="103">
        <v>43733000</v>
      </c>
      <c r="E515" s="103">
        <v>0</v>
      </c>
      <c r="F515" s="61">
        <f>Table1[[#This Row],[Valor pagado]]/Table1[[#This Row],[Valor contrato]]</f>
        <v>0</v>
      </c>
      <c r="G515" s="124" t="s">
        <v>283</v>
      </c>
    </row>
    <row r="516" spans="1:7">
      <c r="A516" s="124" t="s">
        <v>250</v>
      </c>
      <c r="B516" s="124">
        <v>93220</v>
      </c>
      <c r="C516" s="124" t="s">
        <v>227</v>
      </c>
      <c r="D516" s="103">
        <v>70919000</v>
      </c>
      <c r="E516" s="103">
        <v>0</v>
      </c>
      <c r="F516" s="61">
        <f>Table1[[#This Row],[Valor pagado]]/Table1[[#This Row],[Valor contrato]]</f>
        <v>0</v>
      </c>
      <c r="G516" s="124" t="s">
        <v>283</v>
      </c>
    </row>
    <row r="517" spans="1:7">
      <c r="A517" s="124" t="s">
        <v>243</v>
      </c>
      <c r="B517" s="124">
        <v>320</v>
      </c>
      <c r="C517" s="124" t="s">
        <v>260</v>
      </c>
      <c r="D517" s="103">
        <v>70200000</v>
      </c>
      <c r="E517" s="103">
        <v>70200000</v>
      </c>
      <c r="F517" s="61">
        <f>Table1[[#This Row],[Valor pagado]]/Table1[[#This Row],[Valor contrato]]</f>
        <v>1</v>
      </c>
      <c r="G517" s="124" t="s">
        <v>282</v>
      </c>
    </row>
    <row r="518" spans="1:7">
      <c r="A518" s="124" t="s">
        <v>350</v>
      </c>
      <c r="B518" s="124">
        <v>18820</v>
      </c>
      <c r="C518" s="124" t="s">
        <v>265</v>
      </c>
      <c r="D518" s="103">
        <v>2418390000</v>
      </c>
      <c r="E518" s="103">
        <v>2418390000</v>
      </c>
      <c r="F518" s="61">
        <f>Table1[[#This Row],[Valor pagado]]/Table1[[#This Row],[Valor contrato]]</f>
        <v>1</v>
      </c>
      <c r="G518" s="124" t="s">
        <v>282</v>
      </c>
    </row>
    <row r="519" spans="1:7">
      <c r="A519" s="124" t="s">
        <v>222</v>
      </c>
      <c r="B519" s="124">
        <v>6320</v>
      </c>
      <c r="C519" s="124" t="s">
        <v>264</v>
      </c>
      <c r="D519" s="103">
        <v>2348190000</v>
      </c>
      <c r="E519" s="103">
        <v>2348190000</v>
      </c>
      <c r="F519" s="61">
        <f>Table1[[#This Row],[Valor pagado]]/Table1[[#This Row],[Valor contrato]]</f>
        <v>1</v>
      </c>
      <c r="G519" s="124" t="s">
        <v>282</v>
      </c>
    </row>
    <row r="520" spans="1:7">
      <c r="A520" s="124" t="s">
        <v>418</v>
      </c>
      <c r="B520" s="124">
        <v>35820</v>
      </c>
      <c r="C520" s="124" t="s">
        <v>246</v>
      </c>
      <c r="D520" s="103">
        <v>27500000</v>
      </c>
      <c r="E520" s="103">
        <v>27500000</v>
      </c>
      <c r="F520" s="61">
        <f>Table1[[#This Row],[Valor pagado]]/Table1[[#This Row],[Valor contrato]]</f>
        <v>1</v>
      </c>
      <c r="G520" s="124" t="s">
        <v>356</v>
      </c>
    </row>
    <row r="521" spans="1:7">
      <c r="A521" s="124" t="s">
        <v>223</v>
      </c>
      <c r="B521" s="124">
        <v>121920</v>
      </c>
      <c r="C521" s="124" t="s">
        <v>242</v>
      </c>
      <c r="D521" s="103">
        <v>13835840000</v>
      </c>
      <c r="E521" s="103">
        <v>13835840000</v>
      </c>
      <c r="F521" s="61">
        <f>Table1[[#This Row],[Valor pagado]]/Table1[[#This Row],[Valor contrato]]</f>
        <v>1</v>
      </c>
      <c r="G521" s="124" t="s">
        <v>283</v>
      </c>
    </row>
    <row r="522" spans="1:7">
      <c r="A522" s="124" t="s">
        <v>414</v>
      </c>
      <c r="B522" s="124">
        <v>43120</v>
      </c>
      <c r="C522" s="124" t="s">
        <v>233</v>
      </c>
      <c r="D522" s="103">
        <v>1406088000</v>
      </c>
      <c r="E522" s="103">
        <v>1406088000</v>
      </c>
      <c r="F522" s="61">
        <f>Table1[[#This Row],[Valor pagado]]/Table1[[#This Row],[Valor contrato]]</f>
        <v>1</v>
      </c>
      <c r="G522" s="124" t="s">
        <v>282</v>
      </c>
    </row>
    <row r="523" spans="1:7">
      <c r="A523" s="124" t="s">
        <v>229</v>
      </c>
      <c r="B523" s="124">
        <v>14520</v>
      </c>
      <c r="C523" s="124" t="s">
        <v>274</v>
      </c>
      <c r="D523" s="103">
        <v>110916000</v>
      </c>
      <c r="E523" s="103">
        <v>110916000</v>
      </c>
      <c r="F523" s="61">
        <f>Table1[[#This Row],[Valor pagado]]/Table1[[#This Row],[Valor contrato]]</f>
        <v>1</v>
      </c>
      <c r="G523" s="124" t="s">
        <v>282</v>
      </c>
    </row>
    <row r="524" spans="1:7">
      <c r="A524" s="124" t="s">
        <v>418</v>
      </c>
      <c r="B524" s="124">
        <v>36620</v>
      </c>
      <c r="C524" s="124" t="s">
        <v>271</v>
      </c>
      <c r="D524" s="103">
        <v>880000</v>
      </c>
      <c r="E524" s="103">
        <v>880000</v>
      </c>
      <c r="F524" s="61">
        <f>Table1[[#This Row],[Valor pagado]]/Table1[[#This Row],[Valor contrato]]</f>
        <v>1</v>
      </c>
      <c r="G524" s="124" t="s">
        <v>356</v>
      </c>
    </row>
    <row r="525" spans="1:7">
      <c r="A525" s="124" t="s">
        <v>229</v>
      </c>
      <c r="B525" s="124">
        <v>13620</v>
      </c>
      <c r="C525" s="124" t="s">
        <v>253</v>
      </c>
      <c r="D525" s="103">
        <v>8625474000</v>
      </c>
      <c r="E525" s="103">
        <v>8625474000</v>
      </c>
      <c r="F525" s="61">
        <f>Table1[[#This Row],[Valor pagado]]/Table1[[#This Row],[Valor contrato]]</f>
        <v>1</v>
      </c>
      <c r="G525" s="124" t="s">
        <v>282</v>
      </c>
    </row>
    <row r="526" spans="1:7">
      <c r="A526" s="124" t="s">
        <v>240</v>
      </c>
      <c r="B526" s="124">
        <v>114820</v>
      </c>
      <c r="C526" s="124" t="s">
        <v>252</v>
      </c>
      <c r="D526" s="103">
        <v>302000</v>
      </c>
      <c r="E526" s="103">
        <v>0</v>
      </c>
      <c r="F526" s="61">
        <f>Table1[[#This Row],[Valor pagado]]/Table1[[#This Row],[Valor contrato]]</f>
        <v>0</v>
      </c>
      <c r="G526" s="124" t="s">
        <v>283</v>
      </c>
    </row>
    <row r="527" spans="1:7">
      <c r="A527" s="124" t="s">
        <v>413</v>
      </c>
      <c r="B527" s="124">
        <v>40620</v>
      </c>
      <c r="C527" s="124" t="s">
        <v>226</v>
      </c>
      <c r="D527" s="103">
        <v>73937579000</v>
      </c>
      <c r="E527" s="103">
        <v>73937579000</v>
      </c>
      <c r="F527" s="61">
        <f>Table1[[#This Row],[Valor pagado]]/Table1[[#This Row],[Valor contrato]]</f>
        <v>1</v>
      </c>
      <c r="G527" s="124" t="s">
        <v>282</v>
      </c>
    </row>
    <row r="528" spans="1:7">
      <c r="A528" s="124" t="s">
        <v>224</v>
      </c>
      <c r="B528" s="124">
        <v>98620</v>
      </c>
      <c r="C528" s="124" t="s">
        <v>230</v>
      </c>
      <c r="D528" s="103">
        <v>7033120000</v>
      </c>
      <c r="E528" s="103">
        <v>7033120000</v>
      </c>
      <c r="F528" s="61">
        <f>Table1[[#This Row],[Valor pagado]]/Table1[[#This Row],[Valor contrato]]</f>
        <v>1</v>
      </c>
      <c r="G528" s="124" t="s">
        <v>283</v>
      </c>
    </row>
    <row r="529" spans="1:7">
      <c r="A529" s="124" t="s">
        <v>364</v>
      </c>
      <c r="B529" s="124">
        <v>29920</v>
      </c>
      <c r="C529" s="124" t="s">
        <v>246</v>
      </c>
      <c r="D529" s="103">
        <v>220000</v>
      </c>
      <c r="E529" s="103">
        <v>220000</v>
      </c>
      <c r="F529" s="61">
        <f>Table1[[#This Row],[Valor pagado]]/Table1[[#This Row],[Valor contrato]]</f>
        <v>1</v>
      </c>
      <c r="G529" s="124" t="s">
        <v>356</v>
      </c>
    </row>
    <row r="530" spans="1:7">
      <c r="A530" s="124" t="s">
        <v>224</v>
      </c>
      <c r="B530" s="124">
        <v>99520</v>
      </c>
      <c r="C530" s="124" t="s">
        <v>244</v>
      </c>
      <c r="D530" s="103">
        <v>45790000</v>
      </c>
      <c r="E530" s="103">
        <v>0</v>
      </c>
      <c r="F530" s="61">
        <f>Table1[[#This Row],[Valor pagado]]/Table1[[#This Row],[Valor contrato]]</f>
        <v>0</v>
      </c>
      <c r="G530" s="124" t="s">
        <v>283</v>
      </c>
    </row>
    <row r="531" spans="1:7">
      <c r="A531" s="124" t="s">
        <v>412</v>
      </c>
      <c r="B531" s="124">
        <v>38520</v>
      </c>
      <c r="C531" s="124" t="s">
        <v>259</v>
      </c>
      <c r="D531" s="103">
        <v>972600000</v>
      </c>
      <c r="E531" s="103">
        <v>972600000</v>
      </c>
      <c r="F531" s="61">
        <f>Table1[[#This Row],[Valor pagado]]/Table1[[#This Row],[Valor contrato]]</f>
        <v>1</v>
      </c>
      <c r="G531" s="124" t="s">
        <v>282</v>
      </c>
    </row>
    <row r="532" spans="1:7">
      <c r="A532" s="124" t="s">
        <v>243</v>
      </c>
      <c r="B532" s="124">
        <v>220</v>
      </c>
      <c r="C532" s="124" t="s">
        <v>227</v>
      </c>
      <c r="D532" s="103">
        <v>326430000</v>
      </c>
      <c r="E532" s="103">
        <v>326430000</v>
      </c>
      <c r="F532" s="61">
        <f>Table1[[#This Row],[Valor pagado]]/Table1[[#This Row],[Valor contrato]]</f>
        <v>1</v>
      </c>
      <c r="G532" s="124" t="s">
        <v>282</v>
      </c>
    </row>
    <row r="533" spans="1:7">
      <c r="A533" s="124" t="s">
        <v>414</v>
      </c>
      <c r="B533" s="124">
        <v>43220</v>
      </c>
      <c r="C533" s="124" t="s">
        <v>231</v>
      </c>
      <c r="D533" s="103">
        <v>46768226000</v>
      </c>
      <c r="E533" s="103">
        <v>46768226000</v>
      </c>
      <c r="F533" s="61">
        <f>Table1[[#This Row],[Valor pagado]]/Table1[[#This Row],[Valor contrato]]</f>
        <v>1</v>
      </c>
      <c r="G533" s="124" t="s">
        <v>282</v>
      </c>
    </row>
    <row r="534" spans="1:7">
      <c r="A534" s="124" t="s">
        <v>248</v>
      </c>
      <c r="B534" s="124">
        <v>72520</v>
      </c>
      <c r="C534" s="124" t="s">
        <v>233</v>
      </c>
      <c r="D534" s="103">
        <v>74469000</v>
      </c>
      <c r="E534" s="103">
        <v>0</v>
      </c>
      <c r="F534" s="61">
        <f>Table1[[#This Row],[Valor pagado]]/Table1[[#This Row],[Valor contrato]]</f>
        <v>0</v>
      </c>
      <c r="G534" s="124" t="s">
        <v>283</v>
      </c>
    </row>
    <row r="535" spans="1:7">
      <c r="A535" s="124" t="s">
        <v>240</v>
      </c>
      <c r="B535" s="124">
        <v>115920</v>
      </c>
      <c r="C535" s="124" t="s">
        <v>227</v>
      </c>
      <c r="D535" s="103">
        <v>12238381033</v>
      </c>
      <c r="E535" s="103">
        <v>12238381033</v>
      </c>
      <c r="F535" s="61">
        <f>Table1[[#This Row],[Valor pagado]]/Table1[[#This Row],[Valor contrato]]</f>
        <v>1</v>
      </c>
      <c r="G535" s="124" t="s">
        <v>283</v>
      </c>
    </row>
    <row r="536" spans="1:7">
      <c r="A536" s="124" t="s">
        <v>359</v>
      </c>
      <c r="B536" s="124">
        <v>25520</v>
      </c>
      <c r="C536" s="124" t="s">
        <v>269</v>
      </c>
      <c r="D536" s="103">
        <v>1408914000</v>
      </c>
      <c r="E536" s="103">
        <v>1408914000</v>
      </c>
      <c r="F536" s="61">
        <f>Table1[[#This Row],[Valor pagado]]/Table1[[#This Row],[Valor contrato]]</f>
        <v>1</v>
      </c>
      <c r="G536" s="124" t="s">
        <v>282</v>
      </c>
    </row>
    <row r="537" spans="1:7">
      <c r="A537" s="124" t="s">
        <v>317</v>
      </c>
      <c r="B537" s="124">
        <v>18120</v>
      </c>
      <c r="C537" s="124" t="s">
        <v>253</v>
      </c>
      <c r="D537" s="103">
        <v>3861000</v>
      </c>
      <c r="E537" s="103">
        <v>3861000</v>
      </c>
      <c r="F537" s="61">
        <f>Table1[[#This Row],[Valor pagado]]/Table1[[#This Row],[Valor contrato]]</f>
        <v>1</v>
      </c>
      <c r="G537" s="124" t="s">
        <v>282</v>
      </c>
    </row>
    <row r="538" spans="1:7">
      <c r="A538" s="124" t="s">
        <v>362</v>
      </c>
      <c r="B538" s="124">
        <v>28320</v>
      </c>
      <c r="C538" s="124" t="s">
        <v>246</v>
      </c>
      <c r="D538" s="103">
        <v>130900000</v>
      </c>
      <c r="E538" s="103">
        <v>130900000</v>
      </c>
      <c r="F538" s="61">
        <f>Table1[[#This Row],[Valor pagado]]/Table1[[#This Row],[Valor contrato]]</f>
        <v>1</v>
      </c>
      <c r="G538" s="124" t="s">
        <v>356</v>
      </c>
    </row>
    <row r="539" spans="1:7">
      <c r="A539" s="124" t="s">
        <v>239</v>
      </c>
      <c r="B539" s="124">
        <v>102820</v>
      </c>
      <c r="C539" s="124" t="s">
        <v>221</v>
      </c>
      <c r="D539" s="103">
        <v>186523000</v>
      </c>
      <c r="E539" s="103">
        <v>0</v>
      </c>
      <c r="F539" s="61">
        <f>Table1[[#This Row],[Valor pagado]]/Table1[[#This Row],[Valor contrato]]</f>
        <v>0</v>
      </c>
      <c r="G539" s="124" t="s">
        <v>283</v>
      </c>
    </row>
    <row r="540" spans="1:7">
      <c r="A540" s="124" t="s">
        <v>353</v>
      </c>
      <c r="B540" s="124">
        <v>22220</v>
      </c>
      <c r="C540" s="124" t="s">
        <v>255</v>
      </c>
      <c r="D540" s="103">
        <v>3494700000</v>
      </c>
      <c r="E540" s="103">
        <v>3494700000</v>
      </c>
      <c r="F540" s="61">
        <f>Table1[[#This Row],[Valor pagado]]/Table1[[#This Row],[Valor contrato]]</f>
        <v>1</v>
      </c>
      <c r="G540" s="124" t="s">
        <v>356</v>
      </c>
    </row>
    <row r="541" spans="1:7">
      <c r="A541" s="124" t="s">
        <v>229</v>
      </c>
      <c r="B541" s="124">
        <v>14320</v>
      </c>
      <c r="C541" s="124" t="s">
        <v>262</v>
      </c>
      <c r="D541" s="103">
        <v>3159000</v>
      </c>
      <c r="E541" s="103">
        <v>3159000</v>
      </c>
      <c r="F541" s="61">
        <f>Table1[[#This Row],[Valor pagado]]/Table1[[#This Row],[Valor contrato]]</f>
        <v>1</v>
      </c>
      <c r="G541" s="124" t="s">
        <v>282</v>
      </c>
    </row>
    <row r="542" spans="1:7">
      <c r="A542" s="124" t="s">
        <v>362</v>
      </c>
      <c r="B542" s="124">
        <v>28220</v>
      </c>
      <c r="C542" s="124" t="s">
        <v>255</v>
      </c>
      <c r="D542" s="103">
        <v>395120000</v>
      </c>
      <c r="E542" s="103">
        <v>395120000</v>
      </c>
      <c r="F542" s="61">
        <f>Table1[[#This Row],[Valor pagado]]/Table1[[#This Row],[Valor contrato]]</f>
        <v>1</v>
      </c>
      <c r="G542" s="124" t="s">
        <v>356</v>
      </c>
    </row>
    <row r="543" spans="1:7">
      <c r="A543" s="124" t="s">
        <v>350</v>
      </c>
      <c r="B543" s="124">
        <v>20020</v>
      </c>
      <c r="C543" s="124" t="s">
        <v>272</v>
      </c>
      <c r="D543" s="103">
        <v>168129000</v>
      </c>
      <c r="E543" s="103">
        <v>168129000</v>
      </c>
      <c r="F543" s="61">
        <f>Table1[[#This Row],[Valor pagado]]/Table1[[#This Row],[Valor contrato]]</f>
        <v>1</v>
      </c>
      <c r="G543" s="124" t="s">
        <v>282</v>
      </c>
    </row>
    <row r="544" spans="1:7">
      <c r="A544" s="124" t="s">
        <v>223</v>
      </c>
      <c r="B544" s="124">
        <v>9420</v>
      </c>
      <c r="C544" s="124" t="s">
        <v>265</v>
      </c>
      <c r="D544" s="103">
        <v>21762000</v>
      </c>
      <c r="E544" s="103">
        <v>21762000</v>
      </c>
      <c r="F544" s="61">
        <f>Table1[[#This Row],[Valor pagado]]/Table1[[#This Row],[Valor contrato]]</f>
        <v>1</v>
      </c>
      <c r="G544" s="124" t="s">
        <v>282</v>
      </c>
    </row>
    <row r="545" spans="1:7">
      <c r="A545" s="124" t="s">
        <v>359</v>
      </c>
      <c r="B545" s="124">
        <v>26620</v>
      </c>
      <c r="C545" s="124" t="s">
        <v>253</v>
      </c>
      <c r="D545" s="103">
        <v>6782373000</v>
      </c>
      <c r="E545" s="103">
        <v>6782373000</v>
      </c>
      <c r="F545" s="61">
        <f>Table1[[#This Row],[Valor pagado]]/Table1[[#This Row],[Valor contrato]]</f>
        <v>1</v>
      </c>
      <c r="G545" s="124" t="s">
        <v>282</v>
      </c>
    </row>
    <row r="546" spans="1:7">
      <c r="A546" s="124" t="s">
        <v>413</v>
      </c>
      <c r="B546" s="124">
        <v>40020</v>
      </c>
      <c r="C546" s="124" t="s">
        <v>242</v>
      </c>
      <c r="D546" s="103">
        <v>14306000</v>
      </c>
      <c r="E546" s="103">
        <v>14306000</v>
      </c>
      <c r="F546" s="61">
        <f>Table1[[#This Row],[Valor pagado]]/Table1[[#This Row],[Valor contrato]]</f>
        <v>1</v>
      </c>
      <c r="G546" s="124" t="s">
        <v>282</v>
      </c>
    </row>
    <row r="547" spans="1:7">
      <c r="A547" s="124" t="s">
        <v>234</v>
      </c>
      <c r="B547" s="124">
        <v>5220</v>
      </c>
      <c r="C547" s="124" t="s">
        <v>266</v>
      </c>
      <c r="D547" s="103">
        <v>689364000</v>
      </c>
      <c r="E547" s="103">
        <v>689364000</v>
      </c>
      <c r="F547" s="61">
        <f>Table1[[#This Row],[Valor pagado]]/Table1[[#This Row],[Valor contrato]]</f>
        <v>1</v>
      </c>
      <c r="G547" s="124" t="s">
        <v>282</v>
      </c>
    </row>
    <row r="548" spans="1:7">
      <c r="A548" s="124" t="s">
        <v>224</v>
      </c>
      <c r="B548" s="124">
        <v>100220</v>
      </c>
      <c r="C548" s="124" t="s">
        <v>260</v>
      </c>
      <c r="D548" s="103">
        <v>887000</v>
      </c>
      <c r="E548" s="103">
        <v>0</v>
      </c>
      <c r="F548" s="61">
        <f>Table1[[#This Row],[Valor pagado]]/Table1[[#This Row],[Valor contrato]]</f>
        <v>0</v>
      </c>
      <c r="G548" s="124" t="s">
        <v>283</v>
      </c>
    </row>
    <row r="549" spans="1:7">
      <c r="A549" s="124" t="s">
        <v>248</v>
      </c>
      <c r="B549" s="124">
        <v>72220</v>
      </c>
      <c r="C549" s="124" t="s">
        <v>246</v>
      </c>
      <c r="D549" s="103">
        <v>2871000</v>
      </c>
      <c r="E549" s="103">
        <v>0</v>
      </c>
      <c r="F549" s="61">
        <f>Table1[[#This Row],[Valor pagado]]/Table1[[#This Row],[Valor contrato]]</f>
        <v>0</v>
      </c>
      <c r="G549" s="124" t="s">
        <v>283</v>
      </c>
    </row>
    <row r="550" spans="1:7">
      <c r="A550" s="124" t="s">
        <v>232</v>
      </c>
      <c r="B550" s="124">
        <v>105320</v>
      </c>
      <c r="C550" s="124" t="s">
        <v>233</v>
      </c>
      <c r="D550" s="103">
        <v>363110200</v>
      </c>
      <c r="E550" s="103">
        <v>0</v>
      </c>
      <c r="F550" s="61">
        <f>Table1[[#This Row],[Valor pagado]]/Table1[[#This Row],[Valor contrato]]</f>
        <v>0</v>
      </c>
      <c r="G550" s="124" t="s">
        <v>283</v>
      </c>
    </row>
    <row r="551" spans="1:7">
      <c r="A551" s="124" t="s">
        <v>225</v>
      </c>
      <c r="B551" s="124">
        <v>15720</v>
      </c>
      <c r="C551" s="124" t="s">
        <v>261</v>
      </c>
      <c r="D551" s="103">
        <v>18954000</v>
      </c>
      <c r="E551" s="103">
        <v>18954000</v>
      </c>
      <c r="F551" s="61">
        <f>Table1[[#This Row],[Valor pagado]]/Table1[[#This Row],[Valor contrato]]</f>
        <v>1</v>
      </c>
      <c r="G551" s="124" t="s">
        <v>282</v>
      </c>
    </row>
    <row r="552" spans="1:7">
      <c r="A552" s="124" t="s">
        <v>236</v>
      </c>
      <c r="B552" s="124">
        <v>2920</v>
      </c>
      <c r="C552" s="124" t="s">
        <v>262</v>
      </c>
      <c r="D552" s="103">
        <v>1053000</v>
      </c>
      <c r="E552" s="103">
        <v>1053000</v>
      </c>
      <c r="F552" s="61">
        <f>Table1[[#This Row],[Valor pagado]]/Table1[[#This Row],[Valor contrato]]</f>
        <v>1</v>
      </c>
      <c r="G552" s="124" t="s">
        <v>282</v>
      </c>
    </row>
    <row r="553" spans="1:7">
      <c r="A553" s="124" t="s">
        <v>364</v>
      </c>
      <c r="B553" s="124">
        <v>30520</v>
      </c>
      <c r="C553" s="124" t="s">
        <v>270</v>
      </c>
      <c r="D553" s="103">
        <v>1100000</v>
      </c>
      <c r="E553" s="103">
        <v>1100000</v>
      </c>
      <c r="F553" s="61">
        <f>Table1[[#This Row],[Valor pagado]]/Table1[[#This Row],[Valor contrato]]</f>
        <v>1</v>
      </c>
      <c r="G553" s="124" t="s">
        <v>356</v>
      </c>
    </row>
    <row r="554" spans="1:7">
      <c r="A554" s="124" t="s">
        <v>418</v>
      </c>
      <c r="B554" s="124">
        <v>36520</v>
      </c>
      <c r="C554" s="124" t="s">
        <v>264</v>
      </c>
      <c r="D554" s="103">
        <v>2420000</v>
      </c>
      <c r="E554" s="103">
        <v>2420000</v>
      </c>
      <c r="F554" s="61">
        <f>Table1[[#This Row],[Valor pagado]]/Table1[[#This Row],[Valor contrato]]</f>
        <v>1</v>
      </c>
      <c r="G554" s="124" t="s">
        <v>356</v>
      </c>
    </row>
    <row r="555" spans="1:7">
      <c r="A555" s="124" t="s">
        <v>224</v>
      </c>
      <c r="B555" s="124">
        <v>97420</v>
      </c>
      <c r="C555" s="124" t="s">
        <v>244</v>
      </c>
      <c r="D555" s="103">
        <v>7275840000</v>
      </c>
      <c r="E555" s="103">
        <v>7275840000</v>
      </c>
      <c r="F555" s="61">
        <f>Table1[[#This Row],[Valor pagado]]/Table1[[#This Row],[Valor contrato]]</f>
        <v>1</v>
      </c>
      <c r="G555" s="124" t="s">
        <v>283</v>
      </c>
    </row>
    <row r="556" spans="1:7">
      <c r="A556" s="124" t="s">
        <v>415</v>
      </c>
      <c r="B556" s="124">
        <v>46420</v>
      </c>
      <c r="C556" s="124" t="s">
        <v>432</v>
      </c>
      <c r="D556" s="103">
        <v>1224376200000</v>
      </c>
      <c r="E556" s="103">
        <v>0</v>
      </c>
      <c r="F556" s="61">
        <f>Table1[[#This Row],[Valor pagado]]/Table1[[#This Row],[Valor contrato]]</f>
        <v>0</v>
      </c>
      <c r="G556" s="124" t="s">
        <v>416</v>
      </c>
    </row>
    <row r="557" spans="1:7">
      <c r="A557" s="124" t="s">
        <v>237</v>
      </c>
      <c r="B557" s="124">
        <v>119820</v>
      </c>
      <c r="C557" s="124" t="s">
        <v>242</v>
      </c>
      <c r="D557" s="103">
        <v>28591200000</v>
      </c>
      <c r="E557" s="103">
        <v>28591200000</v>
      </c>
      <c r="F557" s="61">
        <f>Table1[[#This Row],[Valor pagado]]/Table1[[#This Row],[Valor contrato]]</f>
        <v>1</v>
      </c>
      <c r="G557" s="124" t="s">
        <v>283</v>
      </c>
    </row>
    <row r="558" spans="1:7">
      <c r="A558" s="124" t="s">
        <v>364</v>
      </c>
      <c r="B558" s="124">
        <v>31020</v>
      </c>
      <c r="C558" s="124" t="s">
        <v>226</v>
      </c>
      <c r="D558" s="103">
        <v>295191000</v>
      </c>
      <c r="E558" s="103">
        <v>295191000</v>
      </c>
      <c r="F558" s="61">
        <f>Table1[[#This Row],[Valor pagado]]/Table1[[#This Row],[Valor contrato]]</f>
        <v>1</v>
      </c>
      <c r="G558" s="124" t="s">
        <v>282</v>
      </c>
    </row>
    <row r="559" spans="1:7">
      <c r="A559" s="124" t="s">
        <v>229</v>
      </c>
      <c r="B559" s="124">
        <v>14620</v>
      </c>
      <c r="C559" s="124" t="s">
        <v>385</v>
      </c>
      <c r="D559" s="103">
        <v>103194000</v>
      </c>
      <c r="E559" s="103">
        <v>103194000</v>
      </c>
      <c r="F559" s="61">
        <f>Table1[[#This Row],[Valor pagado]]/Table1[[#This Row],[Valor contrato]]</f>
        <v>1</v>
      </c>
      <c r="G559" s="124" t="s">
        <v>282</v>
      </c>
    </row>
    <row r="560" spans="1:7">
      <c r="A560" s="124" t="s">
        <v>228</v>
      </c>
      <c r="B560" s="124">
        <v>68020</v>
      </c>
      <c r="C560" s="124" t="s">
        <v>265</v>
      </c>
      <c r="D560" s="103">
        <v>14503000</v>
      </c>
      <c r="E560" s="103">
        <v>0</v>
      </c>
      <c r="F560" s="61">
        <f>Table1[[#This Row],[Valor pagado]]/Table1[[#This Row],[Valor contrato]]</f>
        <v>0</v>
      </c>
      <c r="G560" s="124" t="s">
        <v>283</v>
      </c>
    </row>
    <row r="561" spans="1:7">
      <c r="A561" s="124" t="s">
        <v>228</v>
      </c>
      <c r="B561" s="124">
        <v>66820</v>
      </c>
      <c r="C561" s="124" t="s">
        <v>260</v>
      </c>
      <c r="D561" s="103">
        <v>143200000</v>
      </c>
      <c r="E561" s="103">
        <v>143200000</v>
      </c>
      <c r="F561" s="61">
        <f>Table1[[#This Row],[Valor pagado]]/Table1[[#This Row],[Valor contrato]]</f>
        <v>1</v>
      </c>
      <c r="G561" s="124" t="s">
        <v>283</v>
      </c>
    </row>
    <row r="562" spans="1:7">
      <c r="A562" s="124" t="s">
        <v>418</v>
      </c>
      <c r="B562" s="124">
        <v>36320</v>
      </c>
      <c r="C562" s="124" t="s">
        <v>266</v>
      </c>
      <c r="D562" s="103">
        <v>2860000</v>
      </c>
      <c r="E562" s="103">
        <v>2860000</v>
      </c>
      <c r="F562" s="61">
        <f>Table1[[#This Row],[Valor pagado]]/Table1[[#This Row],[Valor contrato]]</f>
        <v>1</v>
      </c>
      <c r="G562" s="124" t="s">
        <v>356</v>
      </c>
    </row>
    <row r="563" spans="1:7">
      <c r="A563" s="124" t="s">
        <v>222</v>
      </c>
      <c r="B563" s="124">
        <v>5920</v>
      </c>
      <c r="C563" s="124" t="s">
        <v>242</v>
      </c>
      <c r="D563" s="103">
        <v>1755000</v>
      </c>
      <c r="E563" s="103">
        <v>1755000</v>
      </c>
      <c r="F563" s="61">
        <f>Table1[[#This Row],[Valor pagado]]/Table1[[#This Row],[Valor contrato]]</f>
        <v>1</v>
      </c>
      <c r="G563" s="124" t="s">
        <v>282</v>
      </c>
    </row>
    <row r="564" spans="1:7">
      <c r="A564" s="124" t="s">
        <v>225</v>
      </c>
      <c r="B564" s="124">
        <v>15520</v>
      </c>
      <c r="C564" s="124" t="s">
        <v>231</v>
      </c>
      <c r="D564" s="103">
        <v>8957871000</v>
      </c>
      <c r="E564" s="103">
        <v>8957871000</v>
      </c>
      <c r="F564" s="61">
        <f>Table1[[#This Row],[Valor pagado]]/Table1[[#This Row],[Valor contrato]]</f>
        <v>1</v>
      </c>
      <c r="G564" s="124" t="s">
        <v>282</v>
      </c>
    </row>
    <row r="565" spans="1:7">
      <c r="A565" s="124" t="s">
        <v>228</v>
      </c>
      <c r="B565" s="124">
        <v>66620</v>
      </c>
      <c r="C565" s="124" t="s">
        <v>262</v>
      </c>
      <c r="D565" s="103">
        <v>3711200000</v>
      </c>
      <c r="E565" s="103">
        <v>3711200000</v>
      </c>
      <c r="F565" s="61">
        <f>Table1[[#This Row],[Valor pagado]]/Table1[[#This Row],[Valor contrato]]</f>
        <v>1</v>
      </c>
      <c r="G565" s="124" t="s">
        <v>283</v>
      </c>
    </row>
    <row r="566" spans="1:7">
      <c r="A566" s="124" t="s">
        <v>223</v>
      </c>
      <c r="B566" s="124">
        <v>122620</v>
      </c>
      <c r="C566" s="124" t="s">
        <v>244</v>
      </c>
      <c r="D566" s="103">
        <v>7239040000</v>
      </c>
      <c r="E566" s="103">
        <v>7239040000</v>
      </c>
      <c r="F566" s="61">
        <f>Table1[[#This Row],[Valor pagado]]/Table1[[#This Row],[Valor contrato]]</f>
        <v>1</v>
      </c>
      <c r="G566" s="124" t="s">
        <v>283</v>
      </c>
    </row>
    <row r="567" spans="1:7">
      <c r="A567" s="124" t="s">
        <v>250</v>
      </c>
      <c r="B567" s="124">
        <v>91620</v>
      </c>
      <c r="C567" s="124" t="s">
        <v>246</v>
      </c>
      <c r="D567" s="103">
        <v>34400000</v>
      </c>
      <c r="E567" s="103">
        <v>34400000</v>
      </c>
      <c r="F567" s="61">
        <f>Table1[[#This Row],[Valor pagado]]/Table1[[#This Row],[Valor contrato]]</f>
        <v>1</v>
      </c>
      <c r="G567" s="124" t="s">
        <v>283</v>
      </c>
    </row>
    <row r="568" spans="1:7">
      <c r="A568" s="124" t="s">
        <v>382</v>
      </c>
      <c r="B568" s="124">
        <v>32720</v>
      </c>
      <c r="C568" s="124" t="s">
        <v>233</v>
      </c>
      <c r="D568" s="103">
        <v>16848000</v>
      </c>
      <c r="E568" s="103">
        <v>16848000</v>
      </c>
      <c r="F568" s="61">
        <f>Table1[[#This Row],[Valor pagado]]/Table1[[#This Row],[Valor contrato]]</f>
        <v>1</v>
      </c>
      <c r="G568" s="124" t="s">
        <v>282</v>
      </c>
    </row>
    <row r="569" spans="1:7">
      <c r="A569" s="124" t="s">
        <v>353</v>
      </c>
      <c r="B569" s="124">
        <v>23620</v>
      </c>
      <c r="C569" s="124" t="s">
        <v>274</v>
      </c>
      <c r="D569" s="103">
        <v>49940000</v>
      </c>
      <c r="E569" s="103">
        <v>49940000</v>
      </c>
      <c r="F569" s="61">
        <f>Table1[[#This Row],[Valor pagado]]/Table1[[#This Row],[Valor contrato]]</f>
        <v>1</v>
      </c>
      <c r="G569" s="124" t="s">
        <v>356</v>
      </c>
    </row>
    <row r="570" spans="1:7">
      <c r="A570" s="124" t="s">
        <v>413</v>
      </c>
      <c r="B570" s="124">
        <v>41220</v>
      </c>
      <c r="C570" s="124" t="s">
        <v>266</v>
      </c>
      <c r="D570" s="103">
        <v>1676919000</v>
      </c>
      <c r="E570" s="103">
        <v>1676919000</v>
      </c>
      <c r="F570" s="61">
        <f>Table1[[#This Row],[Valor pagado]]/Table1[[#This Row],[Valor contrato]]</f>
        <v>1</v>
      </c>
      <c r="G570" s="124" t="s">
        <v>282</v>
      </c>
    </row>
    <row r="571" spans="1:7">
      <c r="A571" s="124" t="s">
        <v>359</v>
      </c>
      <c r="B571" s="124">
        <v>25020</v>
      </c>
      <c r="C571" s="124" t="s">
        <v>264</v>
      </c>
      <c r="D571" s="103">
        <v>1192347000</v>
      </c>
      <c r="E571" s="103">
        <v>1192347000</v>
      </c>
      <c r="F571" s="61">
        <f>Table1[[#This Row],[Valor pagado]]/Table1[[#This Row],[Valor contrato]]</f>
        <v>1</v>
      </c>
      <c r="G571" s="124" t="s">
        <v>282</v>
      </c>
    </row>
    <row r="572" spans="1:7">
      <c r="A572" s="124" t="s">
        <v>240</v>
      </c>
      <c r="B572" s="124">
        <v>117120</v>
      </c>
      <c r="C572" s="124" t="s">
        <v>259</v>
      </c>
      <c r="D572" s="103">
        <v>668000</v>
      </c>
      <c r="E572" s="103">
        <v>0</v>
      </c>
      <c r="F572" s="61">
        <f>Table1[[#This Row],[Valor pagado]]/Table1[[#This Row],[Valor contrato]]</f>
        <v>0</v>
      </c>
      <c r="G572" s="124" t="s">
        <v>283</v>
      </c>
    </row>
    <row r="573" spans="1:7">
      <c r="A573" s="124" t="s">
        <v>250</v>
      </c>
      <c r="B573" s="124">
        <v>92420</v>
      </c>
      <c r="C573" s="124" t="s">
        <v>242</v>
      </c>
      <c r="D573" s="103">
        <v>1605000</v>
      </c>
      <c r="E573" s="103">
        <v>0</v>
      </c>
      <c r="F573" s="61">
        <f>Table1[[#This Row],[Valor pagado]]/Table1[[#This Row],[Valor contrato]]</f>
        <v>0</v>
      </c>
      <c r="G573" s="124" t="s">
        <v>283</v>
      </c>
    </row>
    <row r="574" spans="1:7">
      <c r="A574" s="124" t="s">
        <v>223</v>
      </c>
      <c r="B574" s="124">
        <v>10120</v>
      </c>
      <c r="C574" s="124" t="s">
        <v>255</v>
      </c>
      <c r="D574" s="103">
        <v>376272000</v>
      </c>
      <c r="E574" s="103">
        <v>376272000</v>
      </c>
      <c r="F574" s="61">
        <f>Table1[[#This Row],[Valor pagado]]/Table1[[#This Row],[Valor contrato]]</f>
        <v>1</v>
      </c>
      <c r="G574" s="124" t="s">
        <v>282</v>
      </c>
    </row>
    <row r="575" spans="1:7">
      <c r="A575" s="124" t="s">
        <v>223</v>
      </c>
      <c r="B575" s="124">
        <v>122720</v>
      </c>
      <c r="C575" s="124" t="s">
        <v>227</v>
      </c>
      <c r="D575" s="103">
        <v>95733439999</v>
      </c>
      <c r="E575" s="103">
        <v>95733439999</v>
      </c>
      <c r="F575" s="61">
        <f>Table1[[#This Row],[Valor pagado]]/Table1[[#This Row],[Valor contrato]]</f>
        <v>1</v>
      </c>
      <c r="G575" s="124" t="s">
        <v>283</v>
      </c>
    </row>
    <row r="576" spans="1:7">
      <c r="A576" s="124" t="s">
        <v>222</v>
      </c>
      <c r="B576" s="124">
        <v>7020</v>
      </c>
      <c r="C576" s="124" t="s">
        <v>269</v>
      </c>
      <c r="D576" s="103">
        <v>462267000</v>
      </c>
      <c r="E576" s="103">
        <v>462267000</v>
      </c>
      <c r="F576" s="61">
        <f>Table1[[#This Row],[Valor pagado]]/Table1[[#This Row],[Valor contrato]]</f>
        <v>1</v>
      </c>
      <c r="G576" s="124" t="s">
        <v>282</v>
      </c>
    </row>
    <row r="577" spans="1:7">
      <c r="A577" s="124" t="s">
        <v>240</v>
      </c>
      <c r="B577" s="124">
        <v>116520</v>
      </c>
      <c r="C577" s="124" t="s">
        <v>260</v>
      </c>
      <c r="D577" s="103">
        <v>77760000</v>
      </c>
      <c r="E577" s="103">
        <v>77760000</v>
      </c>
      <c r="F577" s="61">
        <f>Table1[[#This Row],[Valor pagado]]/Table1[[#This Row],[Valor contrato]]</f>
        <v>1</v>
      </c>
      <c r="G577" s="124" t="s">
        <v>283</v>
      </c>
    </row>
    <row r="578" spans="1:7">
      <c r="A578" s="124" t="s">
        <v>228</v>
      </c>
      <c r="B578" s="124">
        <v>67120</v>
      </c>
      <c r="C578" s="124" t="s">
        <v>255</v>
      </c>
      <c r="D578" s="103">
        <v>2464000000</v>
      </c>
      <c r="E578" s="103">
        <v>2464000000</v>
      </c>
      <c r="F578" s="61">
        <f>Table1[[#This Row],[Valor pagado]]/Table1[[#This Row],[Valor contrato]]</f>
        <v>1</v>
      </c>
      <c r="G578" s="124" t="s">
        <v>283</v>
      </c>
    </row>
    <row r="579" spans="1:7">
      <c r="A579" s="124" t="s">
        <v>222</v>
      </c>
      <c r="B579" s="124">
        <v>6920</v>
      </c>
      <c r="C579" s="124" t="s">
        <v>277</v>
      </c>
      <c r="D579" s="103">
        <v>2457000</v>
      </c>
      <c r="E579" s="103">
        <v>2457000</v>
      </c>
      <c r="F579" s="61">
        <f>Table1[[#This Row],[Valor pagado]]/Table1[[#This Row],[Valor contrato]]</f>
        <v>1</v>
      </c>
      <c r="G579" s="124" t="s">
        <v>282</v>
      </c>
    </row>
    <row r="580" spans="1:7">
      <c r="A580" s="124" t="s">
        <v>225</v>
      </c>
      <c r="B580" s="124">
        <v>15920</v>
      </c>
      <c r="C580" s="124" t="s">
        <v>264</v>
      </c>
      <c r="D580" s="103">
        <v>23166000</v>
      </c>
      <c r="E580" s="103">
        <v>23166000</v>
      </c>
      <c r="F580" s="61">
        <f>Table1[[#This Row],[Valor pagado]]/Table1[[#This Row],[Valor contrato]]</f>
        <v>1</v>
      </c>
      <c r="G580" s="124" t="s">
        <v>282</v>
      </c>
    </row>
    <row r="581" spans="1:7">
      <c r="A581" s="124" t="s">
        <v>240</v>
      </c>
      <c r="B581" s="124">
        <v>118920</v>
      </c>
      <c r="C581" s="124" t="s">
        <v>264</v>
      </c>
      <c r="D581" s="103">
        <v>1533000</v>
      </c>
      <c r="E581" s="103">
        <v>0</v>
      </c>
      <c r="F581" s="61">
        <f>Table1[[#This Row],[Valor pagado]]/Table1[[#This Row],[Valor contrato]]</f>
        <v>0</v>
      </c>
      <c r="G581" s="124" t="s">
        <v>283</v>
      </c>
    </row>
    <row r="582" spans="1:7">
      <c r="A582" s="124" t="s">
        <v>223</v>
      </c>
      <c r="B582" s="124">
        <v>122520</v>
      </c>
      <c r="C582" s="124" t="s">
        <v>253</v>
      </c>
      <c r="D582" s="103">
        <v>251200000</v>
      </c>
      <c r="E582" s="103">
        <v>251200000</v>
      </c>
      <c r="F582" s="61">
        <f>Table1[[#This Row],[Valor pagado]]/Table1[[#This Row],[Valor contrato]]</f>
        <v>1</v>
      </c>
      <c r="G582" s="124" t="s">
        <v>283</v>
      </c>
    </row>
    <row r="583" spans="1:7">
      <c r="A583" s="124" t="s">
        <v>350</v>
      </c>
      <c r="B583" s="124">
        <v>21220</v>
      </c>
      <c r="C583" s="124" t="s">
        <v>277</v>
      </c>
      <c r="D583" s="103">
        <v>3861000</v>
      </c>
      <c r="E583" s="103">
        <v>3861000</v>
      </c>
      <c r="F583" s="61">
        <f>Table1[[#This Row],[Valor pagado]]/Table1[[#This Row],[Valor contrato]]</f>
        <v>1</v>
      </c>
      <c r="G583" s="124" t="s">
        <v>282</v>
      </c>
    </row>
    <row r="584" spans="1:7">
      <c r="A584" s="124" t="s">
        <v>263</v>
      </c>
      <c r="B584" s="124">
        <v>95220</v>
      </c>
      <c r="C584" s="124" t="s">
        <v>264</v>
      </c>
      <c r="D584" s="103">
        <v>1534000</v>
      </c>
      <c r="E584" s="103">
        <v>0</v>
      </c>
      <c r="F584" s="61">
        <f>Table1[[#This Row],[Valor pagado]]/Table1[[#This Row],[Valor contrato]]</f>
        <v>0</v>
      </c>
      <c r="G584" s="124" t="s">
        <v>283</v>
      </c>
    </row>
    <row r="585" spans="1:7">
      <c r="A585" s="124" t="s">
        <v>414</v>
      </c>
      <c r="B585" s="124">
        <v>43920</v>
      </c>
      <c r="C585" s="124" t="s">
        <v>265</v>
      </c>
      <c r="D585" s="103">
        <v>1820185000</v>
      </c>
      <c r="E585" s="103">
        <v>1820185000</v>
      </c>
      <c r="F585" s="61">
        <f>Table1[[#This Row],[Valor pagado]]/Table1[[#This Row],[Valor contrato]]</f>
        <v>1</v>
      </c>
      <c r="G585" s="124" t="s">
        <v>282</v>
      </c>
    </row>
    <row r="586" spans="1:7">
      <c r="A586" s="124" t="s">
        <v>220</v>
      </c>
      <c r="B586" s="124">
        <v>10320</v>
      </c>
      <c r="C586" s="124" t="s">
        <v>242</v>
      </c>
      <c r="D586" s="103">
        <v>1053000</v>
      </c>
      <c r="E586" s="103">
        <v>1053000</v>
      </c>
      <c r="F586" s="61">
        <f>Table1[[#This Row],[Valor pagado]]/Table1[[#This Row],[Valor contrato]]</f>
        <v>1</v>
      </c>
      <c r="G586" s="124" t="s">
        <v>282</v>
      </c>
    </row>
    <row r="587" spans="1:7">
      <c r="A587" s="124" t="s">
        <v>412</v>
      </c>
      <c r="B587" s="124">
        <v>38320</v>
      </c>
      <c r="C587" s="124" t="s">
        <v>230</v>
      </c>
      <c r="D587" s="103">
        <v>50914354000</v>
      </c>
      <c r="E587" s="103">
        <v>50914354000</v>
      </c>
      <c r="F587" s="61">
        <f>Table1[[#This Row],[Valor pagado]]/Table1[[#This Row],[Valor contrato]]</f>
        <v>1</v>
      </c>
      <c r="G587" s="124" t="s">
        <v>282</v>
      </c>
    </row>
    <row r="588" spans="1:7">
      <c r="A588" s="124" t="s">
        <v>245</v>
      </c>
      <c r="B588" s="124">
        <v>5820</v>
      </c>
      <c r="C588" s="124" t="s">
        <v>221</v>
      </c>
      <c r="D588" s="103">
        <v>37908000</v>
      </c>
      <c r="E588" s="103">
        <v>37908000</v>
      </c>
      <c r="F588" s="61">
        <f>Table1[[#This Row],[Valor pagado]]/Table1[[#This Row],[Valor contrato]]</f>
        <v>1</v>
      </c>
      <c r="G588" s="124" t="s">
        <v>282</v>
      </c>
    </row>
    <row r="589" spans="1:7">
      <c r="A589" s="124" t="s">
        <v>353</v>
      </c>
      <c r="B589" s="124">
        <v>22920</v>
      </c>
      <c r="C589" s="124" t="s">
        <v>262</v>
      </c>
      <c r="D589" s="103">
        <v>2420000</v>
      </c>
      <c r="E589" s="103">
        <v>2420000</v>
      </c>
      <c r="F589" s="61">
        <f>Table1[[#This Row],[Valor pagado]]/Table1[[#This Row],[Valor contrato]]</f>
        <v>1</v>
      </c>
      <c r="G589" s="124" t="s">
        <v>356</v>
      </c>
    </row>
    <row r="590" spans="1:7">
      <c r="A590" s="124" t="s">
        <v>236</v>
      </c>
      <c r="B590" s="124">
        <v>2620</v>
      </c>
      <c r="C590" s="124" t="s">
        <v>271</v>
      </c>
      <c r="D590" s="103">
        <v>7020000</v>
      </c>
      <c r="E590" s="103">
        <v>7020000</v>
      </c>
      <c r="F590" s="61">
        <f>Table1[[#This Row],[Valor pagado]]/Table1[[#This Row],[Valor contrato]]</f>
        <v>1</v>
      </c>
      <c r="G590" s="124" t="s">
        <v>282</v>
      </c>
    </row>
    <row r="591" spans="1:7">
      <c r="A591" s="124" t="s">
        <v>240</v>
      </c>
      <c r="B591" s="124">
        <v>116020</v>
      </c>
      <c r="C591" s="124" t="s">
        <v>221</v>
      </c>
      <c r="D591" s="103">
        <v>28983040000</v>
      </c>
      <c r="E591" s="103">
        <v>28983040000</v>
      </c>
      <c r="F591" s="61">
        <f>Table1[[#This Row],[Valor pagado]]/Table1[[#This Row],[Valor contrato]]</f>
        <v>1</v>
      </c>
      <c r="G591" s="124" t="s">
        <v>283</v>
      </c>
    </row>
    <row r="592" spans="1:7">
      <c r="A592" s="124" t="s">
        <v>240</v>
      </c>
      <c r="B592" s="124">
        <v>116820</v>
      </c>
      <c r="C592" s="124" t="s">
        <v>264</v>
      </c>
      <c r="D592" s="103">
        <v>490240000</v>
      </c>
      <c r="E592" s="103">
        <v>490240000</v>
      </c>
      <c r="F592" s="61">
        <f>Table1[[#This Row],[Valor pagado]]/Table1[[#This Row],[Valor contrato]]</f>
        <v>1</v>
      </c>
      <c r="G592" s="124" t="s">
        <v>283</v>
      </c>
    </row>
    <row r="593" spans="1:7">
      <c r="A593" s="124" t="s">
        <v>238</v>
      </c>
      <c r="B593" s="124">
        <v>3520</v>
      </c>
      <c r="C593" s="124" t="s">
        <v>227</v>
      </c>
      <c r="D593" s="103">
        <v>1663740000</v>
      </c>
      <c r="E593" s="103">
        <v>1663740000</v>
      </c>
      <c r="F593" s="61">
        <f>Table1[[#This Row],[Valor pagado]]/Table1[[#This Row],[Valor contrato]]</f>
        <v>1</v>
      </c>
      <c r="G593" s="124" t="s">
        <v>282</v>
      </c>
    </row>
    <row r="594" spans="1:7">
      <c r="A594" s="124" t="s">
        <v>382</v>
      </c>
      <c r="B594" s="124">
        <v>33720</v>
      </c>
      <c r="C594" s="124" t="s">
        <v>266</v>
      </c>
      <c r="D594" s="103">
        <v>29484000</v>
      </c>
      <c r="E594" s="103">
        <v>29484000</v>
      </c>
      <c r="F594" s="61">
        <f>Table1[[#This Row],[Valor pagado]]/Table1[[#This Row],[Valor contrato]]</f>
        <v>1</v>
      </c>
      <c r="G594" s="124" t="s">
        <v>282</v>
      </c>
    </row>
    <row r="595" spans="1:7">
      <c r="A595" s="124" t="s">
        <v>229</v>
      </c>
      <c r="B595" s="124">
        <v>12620</v>
      </c>
      <c r="C595" s="124" t="s">
        <v>227</v>
      </c>
      <c r="D595" s="103">
        <v>62592426000</v>
      </c>
      <c r="E595" s="103">
        <v>62592426000</v>
      </c>
      <c r="F595" s="61">
        <f>Table1[[#This Row],[Valor pagado]]/Table1[[#This Row],[Valor contrato]]</f>
        <v>1</v>
      </c>
      <c r="G595" s="124" t="s">
        <v>282</v>
      </c>
    </row>
    <row r="596" spans="1:7">
      <c r="A596" s="124" t="s">
        <v>350</v>
      </c>
      <c r="B596" s="124">
        <v>18920</v>
      </c>
      <c r="C596" s="124" t="s">
        <v>392</v>
      </c>
      <c r="D596" s="103">
        <v>38961000</v>
      </c>
      <c r="E596" s="103">
        <v>38961000</v>
      </c>
      <c r="F596" s="61">
        <f>Table1[[#This Row],[Valor pagado]]/Table1[[#This Row],[Valor contrato]]</f>
        <v>1</v>
      </c>
      <c r="G596" s="124" t="s">
        <v>282</v>
      </c>
    </row>
    <row r="597" spans="1:7">
      <c r="A597" s="124" t="s">
        <v>413</v>
      </c>
      <c r="B597" s="124">
        <v>42620</v>
      </c>
      <c r="C597" s="124" t="s">
        <v>262</v>
      </c>
      <c r="D597" s="103">
        <v>4389000</v>
      </c>
      <c r="E597" s="103">
        <v>4389000</v>
      </c>
      <c r="F597" s="61">
        <f>Table1[[#This Row],[Valor pagado]]/Table1[[#This Row],[Valor contrato]]</f>
        <v>1</v>
      </c>
      <c r="G597" s="124" t="s">
        <v>282</v>
      </c>
    </row>
    <row r="598" spans="1:7">
      <c r="A598" s="124" t="s">
        <v>350</v>
      </c>
      <c r="B598" s="124">
        <v>21120</v>
      </c>
      <c r="C598" s="124" t="s">
        <v>385</v>
      </c>
      <c r="D598" s="103">
        <v>100386000</v>
      </c>
      <c r="E598" s="103">
        <v>100386000</v>
      </c>
      <c r="F598" s="61">
        <f>Table1[[#This Row],[Valor pagado]]/Table1[[#This Row],[Valor contrato]]</f>
        <v>1</v>
      </c>
      <c r="G598" s="124" t="s">
        <v>282</v>
      </c>
    </row>
    <row r="599" spans="1:7">
      <c r="A599" s="124" t="s">
        <v>240</v>
      </c>
      <c r="B599" s="124">
        <v>117020</v>
      </c>
      <c r="C599" s="124" t="s">
        <v>230</v>
      </c>
      <c r="D599" s="103">
        <v>3729280000</v>
      </c>
      <c r="E599" s="103">
        <v>3729280000</v>
      </c>
      <c r="F599" s="61">
        <f>Table1[[#This Row],[Valor pagado]]/Table1[[#This Row],[Valor contrato]]</f>
        <v>1</v>
      </c>
      <c r="G599" s="124" t="s">
        <v>283</v>
      </c>
    </row>
    <row r="600" spans="1:7">
      <c r="A600" s="124" t="s">
        <v>251</v>
      </c>
      <c r="B600" s="124">
        <v>128020</v>
      </c>
      <c r="C600" s="124" t="s">
        <v>252</v>
      </c>
      <c r="D600" s="103">
        <v>640000</v>
      </c>
      <c r="E600" s="103">
        <v>0</v>
      </c>
      <c r="F600" s="61">
        <f>Table1[[#This Row],[Valor pagado]]/Table1[[#This Row],[Valor contrato]]</f>
        <v>0</v>
      </c>
      <c r="G600" s="124" t="s">
        <v>283</v>
      </c>
    </row>
    <row r="601" spans="1:7">
      <c r="A601" s="124" t="s">
        <v>234</v>
      </c>
      <c r="B601" s="124">
        <v>5120</v>
      </c>
      <c r="C601" s="124" t="s">
        <v>221</v>
      </c>
      <c r="D601" s="103">
        <v>44164926000</v>
      </c>
      <c r="E601" s="103">
        <v>44164926000</v>
      </c>
      <c r="F601" s="61">
        <f>Table1[[#This Row],[Valor pagado]]/Table1[[#This Row],[Valor contrato]]</f>
        <v>1</v>
      </c>
      <c r="G601" s="124" t="s">
        <v>282</v>
      </c>
    </row>
    <row r="602" spans="1:7">
      <c r="A602" s="124" t="s">
        <v>414</v>
      </c>
      <c r="B602" s="124">
        <v>43420</v>
      </c>
      <c r="C602" s="124" t="s">
        <v>264</v>
      </c>
      <c r="D602" s="103">
        <v>1020373000</v>
      </c>
      <c r="E602" s="103">
        <v>1020373000</v>
      </c>
      <c r="F602" s="61">
        <f>Table1[[#This Row],[Valor pagado]]/Table1[[#This Row],[Valor contrato]]</f>
        <v>1</v>
      </c>
      <c r="G602" s="124" t="s">
        <v>282</v>
      </c>
    </row>
    <row r="603" spans="1:7">
      <c r="A603" s="124" t="s">
        <v>364</v>
      </c>
      <c r="B603" s="124">
        <v>30720</v>
      </c>
      <c r="C603" s="124" t="s">
        <v>244</v>
      </c>
      <c r="D603" s="103">
        <v>307827000</v>
      </c>
      <c r="E603" s="103">
        <v>307827000</v>
      </c>
      <c r="F603" s="61">
        <f>Table1[[#This Row],[Valor pagado]]/Table1[[#This Row],[Valor contrato]]</f>
        <v>1</v>
      </c>
      <c r="G603" s="124" t="s">
        <v>282</v>
      </c>
    </row>
    <row r="604" spans="1:7">
      <c r="A604" s="124" t="s">
        <v>350</v>
      </c>
      <c r="B604" s="124">
        <v>20420</v>
      </c>
      <c r="C604" s="124" t="s">
        <v>267</v>
      </c>
      <c r="D604" s="103">
        <v>1224288000</v>
      </c>
      <c r="E604" s="103">
        <v>1224288000</v>
      </c>
      <c r="F604" s="61">
        <f>Table1[[#This Row],[Valor pagado]]/Table1[[#This Row],[Valor contrato]]</f>
        <v>1</v>
      </c>
      <c r="G604" s="124" t="s">
        <v>282</v>
      </c>
    </row>
    <row r="605" spans="1:7">
      <c r="A605" s="124" t="s">
        <v>224</v>
      </c>
      <c r="B605" s="124">
        <v>98520</v>
      </c>
      <c r="C605" s="124" t="s">
        <v>266</v>
      </c>
      <c r="D605" s="103">
        <v>151200000</v>
      </c>
      <c r="E605" s="103">
        <v>151200000</v>
      </c>
      <c r="F605" s="61">
        <f>Table1[[#This Row],[Valor pagado]]/Table1[[#This Row],[Valor contrato]]</f>
        <v>1</v>
      </c>
      <c r="G605" s="124" t="s">
        <v>283</v>
      </c>
    </row>
    <row r="606" spans="1:7">
      <c r="A606" s="124" t="s">
        <v>240</v>
      </c>
      <c r="B606" s="124">
        <v>115820</v>
      </c>
      <c r="C606" s="124" t="s">
        <v>244</v>
      </c>
      <c r="D606" s="103">
        <v>3400000000</v>
      </c>
      <c r="E606" s="103">
        <v>3400000000</v>
      </c>
      <c r="F606" s="61">
        <f>Table1[[#This Row],[Valor pagado]]/Table1[[#This Row],[Valor contrato]]</f>
        <v>1</v>
      </c>
      <c r="G606" s="124" t="s">
        <v>283</v>
      </c>
    </row>
    <row r="607" spans="1:7">
      <c r="A607" s="124" t="s">
        <v>383</v>
      </c>
      <c r="B607" s="124">
        <v>32520</v>
      </c>
      <c r="C607" s="124" t="s">
        <v>221</v>
      </c>
      <c r="D607" s="103">
        <v>2106000</v>
      </c>
      <c r="E607" s="103">
        <v>2106000</v>
      </c>
      <c r="F607" s="61">
        <f>Table1[[#This Row],[Valor pagado]]/Table1[[#This Row],[Valor contrato]]</f>
        <v>1</v>
      </c>
      <c r="G607" s="124" t="s">
        <v>282</v>
      </c>
    </row>
    <row r="608" spans="1:7">
      <c r="A608" s="124" t="s">
        <v>240</v>
      </c>
      <c r="B608" s="124">
        <v>118820</v>
      </c>
      <c r="C608" s="124" t="s">
        <v>255</v>
      </c>
      <c r="D608" s="103">
        <v>3718000</v>
      </c>
      <c r="E608" s="103">
        <v>0</v>
      </c>
      <c r="F608" s="61">
        <f>Table1[[#This Row],[Valor pagado]]/Table1[[#This Row],[Valor contrato]]</f>
        <v>0</v>
      </c>
      <c r="G608" s="124" t="s">
        <v>283</v>
      </c>
    </row>
    <row r="609" spans="1:7">
      <c r="A609" s="124" t="s">
        <v>229</v>
      </c>
      <c r="B609" s="124">
        <v>13820</v>
      </c>
      <c r="C609" s="124" t="s">
        <v>384</v>
      </c>
      <c r="D609" s="103">
        <v>268866000</v>
      </c>
      <c r="E609" s="103">
        <v>268866000</v>
      </c>
      <c r="F609" s="61">
        <f>Table1[[#This Row],[Valor pagado]]/Table1[[#This Row],[Valor contrato]]</f>
        <v>1</v>
      </c>
      <c r="G609" s="124" t="s">
        <v>282</v>
      </c>
    </row>
    <row r="610" spans="1:7">
      <c r="A610" s="124" t="s">
        <v>257</v>
      </c>
      <c r="B610" s="124">
        <v>1320</v>
      </c>
      <c r="C610" s="124" t="s">
        <v>271</v>
      </c>
      <c r="D610" s="103">
        <v>15093000</v>
      </c>
      <c r="E610" s="103">
        <v>15093000</v>
      </c>
      <c r="F610" s="61">
        <f>Table1[[#This Row],[Valor pagado]]/Table1[[#This Row],[Valor contrato]]</f>
        <v>1</v>
      </c>
      <c r="G610" s="124" t="s">
        <v>282</v>
      </c>
    </row>
    <row r="611" spans="1:7">
      <c r="A611" s="124" t="s">
        <v>412</v>
      </c>
      <c r="B611" s="124">
        <v>37120</v>
      </c>
      <c r="C611" s="124" t="s">
        <v>233</v>
      </c>
      <c r="D611" s="103">
        <v>1401021000</v>
      </c>
      <c r="E611" s="103">
        <v>1401021000</v>
      </c>
      <c r="F611" s="61">
        <f>Table1[[#This Row],[Valor pagado]]/Table1[[#This Row],[Valor contrato]]</f>
        <v>1</v>
      </c>
      <c r="G611" s="124" t="s">
        <v>282</v>
      </c>
    </row>
    <row r="612" spans="1:7">
      <c r="A612" s="124" t="s">
        <v>225</v>
      </c>
      <c r="B612" s="124">
        <v>16320</v>
      </c>
      <c r="C612" s="124" t="s">
        <v>221</v>
      </c>
      <c r="D612" s="103">
        <v>98234019000</v>
      </c>
      <c r="E612" s="103">
        <v>98234019000</v>
      </c>
      <c r="F612" s="61">
        <f>Table1[[#This Row],[Valor pagado]]/Table1[[#This Row],[Valor contrato]]</f>
        <v>1</v>
      </c>
      <c r="G612" s="124" t="s">
        <v>282</v>
      </c>
    </row>
    <row r="613" spans="1:7">
      <c r="A613" s="124" t="s">
        <v>224</v>
      </c>
      <c r="B613" s="124">
        <v>98320</v>
      </c>
      <c r="C613" s="124" t="s">
        <v>255</v>
      </c>
      <c r="D613" s="103">
        <v>2421440000</v>
      </c>
      <c r="E613" s="103">
        <v>2421440000</v>
      </c>
      <c r="F613" s="61">
        <f>Table1[[#This Row],[Valor pagado]]/Table1[[#This Row],[Valor contrato]]</f>
        <v>1</v>
      </c>
      <c r="G613" s="124" t="s">
        <v>283</v>
      </c>
    </row>
    <row r="614" spans="1:7">
      <c r="A614" s="124" t="s">
        <v>273</v>
      </c>
      <c r="B614" s="124">
        <v>74120</v>
      </c>
      <c r="C614" s="124" t="s">
        <v>266</v>
      </c>
      <c r="D614" s="103">
        <v>155520000</v>
      </c>
      <c r="E614" s="103">
        <v>155520000</v>
      </c>
      <c r="F614" s="61">
        <f>Table1[[#This Row],[Valor pagado]]/Table1[[#This Row],[Valor contrato]]</f>
        <v>1</v>
      </c>
      <c r="G614" s="124" t="s">
        <v>283</v>
      </c>
    </row>
    <row r="615" spans="1:7">
      <c r="A615" s="124" t="s">
        <v>418</v>
      </c>
      <c r="B615" s="124">
        <v>35420</v>
      </c>
      <c r="C615" s="124" t="s">
        <v>221</v>
      </c>
      <c r="D615" s="103">
        <v>192060000</v>
      </c>
      <c r="E615" s="103">
        <v>192060000</v>
      </c>
      <c r="F615" s="61">
        <f>Table1[[#This Row],[Valor pagado]]/Table1[[#This Row],[Valor contrato]]</f>
        <v>1</v>
      </c>
      <c r="G615" s="124" t="s">
        <v>356</v>
      </c>
    </row>
    <row r="616" spans="1:7">
      <c r="A616" s="124" t="s">
        <v>362</v>
      </c>
      <c r="B616" s="124">
        <v>29120</v>
      </c>
      <c r="C616" s="124" t="s">
        <v>259</v>
      </c>
      <c r="D616" s="103">
        <v>20680000</v>
      </c>
      <c r="E616" s="103">
        <v>20680000</v>
      </c>
      <c r="F616" s="61">
        <f>Table1[[#This Row],[Valor pagado]]/Table1[[#This Row],[Valor contrato]]</f>
        <v>1</v>
      </c>
      <c r="G616" s="124" t="s">
        <v>356</v>
      </c>
    </row>
    <row r="617" spans="1:7">
      <c r="A617" s="124" t="s">
        <v>418</v>
      </c>
      <c r="B617" s="124">
        <v>35120</v>
      </c>
      <c r="C617" s="124" t="s">
        <v>226</v>
      </c>
      <c r="D617" s="103">
        <v>43560000</v>
      </c>
      <c r="E617" s="103">
        <v>43560000</v>
      </c>
      <c r="F617" s="61">
        <f>Table1[[#This Row],[Valor pagado]]/Table1[[#This Row],[Valor contrato]]</f>
        <v>1</v>
      </c>
      <c r="G617" s="124" t="s">
        <v>356</v>
      </c>
    </row>
    <row r="618" spans="1:7">
      <c r="A618" s="124" t="s">
        <v>229</v>
      </c>
      <c r="B618" s="124">
        <v>12820</v>
      </c>
      <c r="C618" s="124" t="s">
        <v>231</v>
      </c>
      <c r="D618" s="103">
        <v>39997854000</v>
      </c>
      <c r="E618" s="103">
        <v>39997854000</v>
      </c>
      <c r="F618" s="61">
        <f>Table1[[#This Row],[Valor pagado]]/Table1[[#This Row],[Valor contrato]]</f>
        <v>1</v>
      </c>
      <c r="G618" s="124" t="s">
        <v>282</v>
      </c>
    </row>
    <row r="619" spans="1:7">
      <c r="A619" s="124" t="s">
        <v>224</v>
      </c>
      <c r="B619" s="124">
        <v>96820</v>
      </c>
      <c r="C619" s="124" t="s">
        <v>231</v>
      </c>
      <c r="D619" s="103">
        <v>4543840000</v>
      </c>
      <c r="E619" s="103">
        <v>4543840000</v>
      </c>
      <c r="F619" s="61">
        <f>Table1[[#This Row],[Valor pagado]]/Table1[[#This Row],[Valor contrato]]</f>
        <v>1</v>
      </c>
      <c r="G619" s="124" t="s">
        <v>283</v>
      </c>
    </row>
    <row r="620" spans="1:7">
      <c r="A620" s="124" t="s">
        <v>225</v>
      </c>
      <c r="B620" s="124">
        <v>16620</v>
      </c>
      <c r="C620" s="124" t="s">
        <v>259</v>
      </c>
      <c r="D620" s="103">
        <v>34398000</v>
      </c>
      <c r="E620" s="103">
        <v>34398000</v>
      </c>
      <c r="F620" s="61">
        <f>Table1[[#This Row],[Valor pagado]]/Table1[[#This Row],[Valor contrato]]</f>
        <v>1</v>
      </c>
      <c r="G620" s="124" t="s">
        <v>282</v>
      </c>
    </row>
    <row r="621" spans="1:7">
      <c r="A621" s="124" t="s">
        <v>238</v>
      </c>
      <c r="B621" s="124">
        <v>3420</v>
      </c>
      <c r="C621" s="124" t="s">
        <v>265</v>
      </c>
      <c r="D621" s="103">
        <v>255177000</v>
      </c>
      <c r="E621" s="103">
        <v>255177000</v>
      </c>
      <c r="F621" s="61">
        <f>Table1[[#This Row],[Valor pagado]]/Table1[[#This Row],[Valor contrato]]</f>
        <v>1</v>
      </c>
      <c r="G621" s="124" t="s">
        <v>282</v>
      </c>
    </row>
    <row r="622" spans="1:7">
      <c r="A622" s="124" t="s">
        <v>418</v>
      </c>
      <c r="B622" s="124">
        <v>35720</v>
      </c>
      <c r="C622" s="124" t="s">
        <v>255</v>
      </c>
      <c r="D622" s="103">
        <v>10780000</v>
      </c>
      <c r="E622" s="103">
        <v>10780000</v>
      </c>
      <c r="F622" s="61">
        <f>Table1[[#This Row],[Valor pagado]]/Table1[[#This Row],[Valor contrato]]</f>
        <v>1</v>
      </c>
      <c r="G622" s="124" t="s">
        <v>356</v>
      </c>
    </row>
    <row r="623" spans="1:7">
      <c r="A623" s="124" t="s">
        <v>238</v>
      </c>
      <c r="B623" s="124">
        <v>4420</v>
      </c>
      <c r="C623" s="124" t="s">
        <v>221</v>
      </c>
      <c r="D623" s="103">
        <v>32496984000</v>
      </c>
      <c r="E623" s="103">
        <v>32496984000</v>
      </c>
      <c r="F623" s="61">
        <f>Table1[[#This Row],[Valor pagado]]/Table1[[#This Row],[Valor contrato]]</f>
        <v>1</v>
      </c>
      <c r="G623" s="124" t="s">
        <v>282</v>
      </c>
    </row>
    <row r="624" spans="1:7">
      <c r="A624" s="124" t="s">
        <v>412</v>
      </c>
      <c r="B624" s="124">
        <v>38620</v>
      </c>
      <c r="C624" s="124" t="s">
        <v>255</v>
      </c>
      <c r="D624" s="103">
        <v>11054042000</v>
      </c>
      <c r="E624" s="103">
        <v>11054042000</v>
      </c>
      <c r="F624" s="61">
        <f>Table1[[#This Row],[Valor pagado]]/Table1[[#This Row],[Valor contrato]]</f>
        <v>1</v>
      </c>
      <c r="G624" s="124" t="s">
        <v>282</v>
      </c>
    </row>
    <row r="625" spans="1:7">
      <c r="A625" s="124" t="s">
        <v>238</v>
      </c>
      <c r="B625" s="124">
        <v>4120</v>
      </c>
      <c r="C625" s="124" t="s">
        <v>264</v>
      </c>
      <c r="D625" s="103">
        <v>87399000</v>
      </c>
      <c r="E625" s="103">
        <v>87399000</v>
      </c>
      <c r="F625" s="61">
        <f>Table1[[#This Row],[Valor pagado]]/Table1[[#This Row],[Valor contrato]]</f>
        <v>1</v>
      </c>
      <c r="G625" s="124" t="s">
        <v>282</v>
      </c>
    </row>
    <row r="626" spans="1:7">
      <c r="A626" s="124" t="s">
        <v>362</v>
      </c>
      <c r="B626" s="124">
        <v>28920</v>
      </c>
      <c r="C626" s="124" t="s">
        <v>269</v>
      </c>
      <c r="D626" s="103">
        <v>5500000</v>
      </c>
      <c r="E626" s="103">
        <v>5500000</v>
      </c>
      <c r="F626" s="61">
        <f>Table1[[#This Row],[Valor pagado]]/Table1[[#This Row],[Valor contrato]]</f>
        <v>1</v>
      </c>
      <c r="G626" s="124" t="s">
        <v>356</v>
      </c>
    </row>
    <row r="627" spans="1:7">
      <c r="A627" s="124" t="s">
        <v>353</v>
      </c>
      <c r="B627" s="124">
        <v>22620</v>
      </c>
      <c r="C627" s="124" t="s">
        <v>277</v>
      </c>
      <c r="D627" s="103">
        <v>880000</v>
      </c>
      <c r="E627" s="103">
        <v>880000</v>
      </c>
      <c r="F627" s="61">
        <f>Table1[[#This Row],[Valor pagado]]/Table1[[#This Row],[Valor contrato]]</f>
        <v>1</v>
      </c>
      <c r="G627" s="124" t="s">
        <v>356</v>
      </c>
    </row>
    <row r="628" spans="1:7">
      <c r="A628" s="124" t="s">
        <v>223</v>
      </c>
      <c r="B628" s="124">
        <v>124720</v>
      </c>
      <c r="C628" s="124" t="s">
        <v>227</v>
      </c>
      <c r="D628" s="103">
        <v>627118000</v>
      </c>
      <c r="E628" s="103">
        <v>0</v>
      </c>
      <c r="F628" s="61">
        <f>Table1[[#This Row],[Valor pagado]]/Table1[[#This Row],[Valor contrato]]</f>
        <v>0</v>
      </c>
      <c r="G628" s="124" t="s">
        <v>283</v>
      </c>
    </row>
    <row r="629" spans="1:7">
      <c r="A629" s="124" t="s">
        <v>413</v>
      </c>
      <c r="B629" s="124">
        <v>40420</v>
      </c>
      <c r="C629" s="124" t="s">
        <v>264</v>
      </c>
      <c r="D629" s="103">
        <v>1075418000</v>
      </c>
      <c r="E629" s="103">
        <v>1075418000</v>
      </c>
      <c r="F629" s="61">
        <f>Table1[[#This Row],[Valor pagado]]/Table1[[#This Row],[Valor contrato]]</f>
        <v>1</v>
      </c>
      <c r="G629" s="124" t="s">
        <v>282</v>
      </c>
    </row>
    <row r="630" spans="1:7">
      <c r="A630" s="124" t="s">
        <v>364</v>
      </c>
      <c r="B630" s="124">
        <v>30620</v>
      </c>
      <c r="C630" s="124" t="s">
        <v>231</v>
      </c>
      <c r="D630" s="103">
        <v>3159000</v>
      </c>
      <c r="E630" s="103">
        <v>3159000</v>
      </c>
      <c r="F630" s="61">
        <f>Table1[[#This Row],[Valor pagado]]/Table1[[#This Row],[Valor contrato]]</f>
        <v>1</v>
      </c>
      <c r="G630" s="124" t="s">
        <v>282</v>
      </c>
    </row>
    <row r="631" spans="1:7">
      <c r="A631" s="124" t="s">
        <v>239</v>
      </c>
      <c r="B631" s="124">
        <v>102620</v>
      </c>
      <c r="C631" s="124" t="s">
        <v>244</v>
      </c>
      <c r="D631" s="103">
        <v>2115840000</v>
      </c>
      <c r="E631" s="103">
        <v>2115840000</v>
      </c>
      <c r="F631" s="61">
        <f>Table1[[#This Row],[Valor pagado]]/Table1[[#This Row],[Valor contrato]]</f>
        <v>1</v>
      </c>
      <c r="G631" s="124" t="s">
        <v>283</v>
      </c>
    </row>
    <row r="632" spans="1:7">
      <c r="A632" s="124" t="s">
        <v>229</v>
      </c>
      <c r="B632" s="124">
        <v>12920</v>
      </c>
      <c r="C632" s="124" t="s">
        <v>271</v>
      </c>
      <c r="D632" s="103">
        <v>113724000</v>
      </c>
      <c r="E632" s="103">
        <v>113724000</v>
      </c>
      <c r="F632" s="61">
        <f>Table1[[#This Row],[Valor pagado]]/Table1[[#This Row],[Valor contrato]]</f>
        <v>1</v>
      </c>
      <c r="G632" s="124" t="s">
        <v>282</v>
      </c>
    </row>
    <row r="633" spans="1:7">
      <c r="A633" s="124" t="s">
        <v>362</v>
      </c>
      <c r="B633" s="124">
        <v>28720</v>
      </c>
      <c r="C633" s="124" t="s">
        <v>231</v>
      </c>
      <c r="D633" s="103">
        <v>51040000</v>
      </c>
      <c r="E633" s="103">
        <v>51040000</v>
      </c>
      <c r="F633" s="61">
        <f>Table1[[#This Row],[Valor pagado]]/Table1[[#This Row],[Valor contrato]]</f>
        <v>1</v>
      </c>
      <c r="G633" s="124" t="s">
        <v>356</v>
      </c>
    </row>
    <row r="634" spans="1:7">
      <c r="A634" s="124" t="s">
        <v>413</v>
      </c>
      <c r="B634" s="124">
        <v>42820</v>
      </c>
      <c r="C634" s="124" t="s">
        <v>276</v>
      </c>
      <c r="D634" s="103">
        <v>49506000</v>
      </c>
      <c r="E634" s="103">
        <v>49506000</v>
      </c>
      <c r="F634" s="61">
        <f>Table1[[#This Row],[Valor pagado]]/Table1[[#This Row],[Valor contrato]]</f>
        <v>1</v>
      </c>
      <c r="G634" s="124" t="s">
        <v>282</v>
      </c>
    </row>
    <row r="635" spans="1:7">
      <c r="A635" s="124" t="s">
        <v>240</v>
      </c>
      <c r="B635" s="124">
        <v>117620</v>
      </c>
      <c r="C635" s="124" t="s">
        <v>271</v>
      </c>
      <c r="D635" s="103">
        <v>159000</v>
      </c>
      <c r="E635" s="103">
        <v>0</v>
      </c>
      <c r="F635" s="61">
        <f>Table1[[#This Row],[Valor pagado]]/Table1[[#This Row],[Valor contrato]]</f>
        <v>0</v>
      </c>
      <c r="G635" s="124" t="s">
        <v>283</v>
      </c>
    </row>
    <row r="636" spans="1:7">
      <c r="A636" s="124" t="s">
        <v>224</v>
      </c>
      <c r="B636" s="124">
        <v>99920</v>
      </c>
      <c r="C636" s="124" t="s">
        <v>233</v>
      </c>
      <c r="D636" s="103">
        <v>61121000</v>
      </c>
      <c r="E636" s="103">
        <v>0</v>
      </c>
      <c r="F636" s="61">
        <f>Table1[[#This Row],[Valor pagado]]/Table1[[#This Row],[Valor contrato]]</f>
        <v>0</v>
      </c>
      <c r="G636" s="124" t="s">
        <v>283</v>
      </c>
    </row>
    <row r="637" spans="1:7">
      <c r="A637" s="124" t="s">
        <v>224</v>
      </c>
      <c r="B637" s="124">
        <v>98220</v>
      </c>
      <c r="C637" s="124" t="s">
        <v>226</v>
      </c>
      <c r="D637" s="103">
        <v>16495680000</v>
      </c>
      <c r="E637" s="103">
        <v>16495680000</v>
      </c>
      <c r="F637" s="61">
        <f>Table1[[#This Row],[Valor pagado]]/Table1[[#This Row],[Valor contrato]]</f>
        <v>1</v>
      </c>
      <c r="G637" s="124" t="s">
        <v>283</v>
      </c>
    </row>
    <row r="638" spans="1:7">
      <c r="A638" s="124" t="s">
        <v>224</v>
      </c>
      <c r="B638" s="124">
        <v>100420</v>
      </c>
      <c r="C638" s="124" t="s">
        <v>255</v>
      </c>
      <c r="D638" s="103">
        <v>15134000</v>
      </c>
      <c r="E638" s="103">
        <v>0</v>
      </c>
      <c r="F638" s="61">
        <f>Table1[[#This Row],[Valor pagado]]/Table1[[#This Row],[Valor contrato]]</f>
        <v>0</v>
      </c>
      <c r="G638" s="124" t="s">
        <v>283</v>
      </c>
    </row>
    <row r="639" spans="1:7">
      <c r="A639" s="124" t="s">
        <v>224</v>
      </c>
      <c r="B639" s="124">
        <v>100720</v>
      </c>
      <c r="C639" s="124" t="s">
        <v>230</v>
      </c>
      <c r="D639" s="103">
        <v>43958000</v>
      </c>
      <c r="E639" s="103">
        <v>0</v>
      </c>
      <c r="F639" s="61">
        <f>Table1[[#This Row],[Valor pagado]]/Table1[[#This Row],[Valor contrato]]</f>
        <v>0</v>
      </c>
      <c r="G639" s="124" t="s">
        <v>283</v>
      </c>
    </row>
    <row r="640" spans="1:7">
      <c r="A640" s="124" t="s">
        <v>350</v>
      </c>
      <c r="B640" s="124">
        <v>18720</v>
      </c>
      <c r="C640" s="124" t="s">
        <v>244</v>
      </c>
      <c r="D640" s="103">
        <v>30428892000</v>
      </c>
      <c r="E640" s="103">
        <v>30428892000</v>
      </c>
      <c r="F640" s="61">
        <f>Table1[[#This Row],[Valor pagado]]/Table1[[#This Row],[Valor contrato]]</f>
        <v>1</v>
      </c>
      <c r="G640" s="124" t="s">
        <v>282</v>
      </c>
    </row>
    <row r="641" spans="1:7">
      <c r="A641" s="124" t="s">
        <v>245</v>
      </c>
      <c r="B641" s="124">
        <v>5720</v>
      </c>
      <c r="C641" s="124" t="s">
        <v>230</v>
      </c>
      <c r="D641" s="103">
        <v>15948350138</v>
      </c>
      <c r="E641" s="103">
        <v>15948350138</v>
      </c>
      <c r="F641" s="61">
        <f>Table1[[#This Row],[Valor pagado]]/Table1[[#This Row],[Valor contrato]]</f>
        <v>1</v>
      </c>
      <c r="G641" s="124" t="s">
        <v>282</v>
      </c>
    </row>
    <row r="642" spans="1:7">
      <c r="A642" s="124" t="s">
        <v>239</v>
      </c>
      <c r="B642" s="124">
        <v>102520</v>
      </c>
      <c r="C642" s="124" t="s">
        <v>242</v>
      </c>
      <c r="D642" s="103">
        <v>19543360000</v>
      </c>
      <c r="E642" s="103">
        <v>19543360000</v>
      </c>
      <c r="F642" s="61">
        <f>Table1[[#This Row],[Valor pagado]]/Table1[[#This Row],[Valor contrato]]</f>
        <v>1</v>
      </c>
      <c r="G642" s="124" t="s">
        <v>283</v>
      </c>
    </row>
    <row r="643" spans="1:7">
      <c r="A643" s="124" t="s">
        <v>247</v>
      </c>
      <c r="B643" s="124">
        <v>85020</v>
      </c>
      <c r="C643" s="124" t="s">
        <v>227</v>
      </c>
      <c r="D643" s="103">
        <v>18743040000</v>
      </c>
      <c r="E643" s="103">
        <v>18743040000</v>
      </c>
      <c r="F643" s="61">
        <f>Table1[[#This Row],[Valor pagado]]/Table1[[#This Row],[Valor contrato]]</f>
        <v>1</v>
      </c>
      <c r="G643" s="124" t="s">
        <v>283</v>
      </c>
    </row>
    <row r="644" spans="1:7">
      <c r="A644" s="124" t="s">
        <v>229</v>
      </c>
      <c r="B644" s="124">
        <v>13120</v>
      </c>
      <c r="C644" s="124" t="s">
        <v>261</v>
      </c>
      <c r="D644" s="103">
        <v>1639521000</v>
      </c>
      <c r="E644" s="103">
        <v>1639521000</v>
      </c>
      <c r="F644" s="61">
        <f>Table1[[#This Row],[Valor pagado]]/Table1[[#This Row],[Valor contrato]]</f>
        <v>1</v>
      </c>
      <c r="G644" s="124" t="s">
        <v>282</v>
      </c>
    </row>
    <row r="645" spans="1:7">
      <c r="A645" s="124" t="s">
        <v>223</v>
      </c>
      <c r="B645" s="124">
        <v>122220</v>
      </c>
      <c r="C645" s="124" t="s">
        <v>246</v>
      </c>
      <c r="D645" s="103">
        <v>135200000</v>
      </c>
      <c r="E645" s="103">
        <v>135200000</v>
      </c>
      <c r="F645" s="61">
        <f>Table1[[#This Row],[Valor pagado]]/Table1[[#This Row],[Valor contrato]]</f>
        <v>1</v>
      </c>
      <c r="G645" s="124" t="s">
        <v>283</v>
      </c>
    </row>
    <row r="646" spans="1:7">
      <c r="A646" s="124" t="s">
        <v>362</v>
      </c>
      <c r="B646" s="124">
        <v>27920</v>
      </c>
      <c r="C646" s="124" t="s">
        <v>221</v>
      </c>
      <c r="D646" s="103">
        <v>1884740000</v>
      </c>
      <c r="E646" s="103">
        <v>1884740000</v>
      </c>
      <c r="F646" s="61">
        <f>Table1[[#This Row],[Valor pagado]]/Table1[[#This Row],[Valor contrato]]</f>
        <v>1</v>
      </c>
      <c r="G646" s="124" t="s">
        <v>356</v>
      </c>
    </row>
    <row r="647" spans="1:7">
      <c r="A647" s="124" t="s">
        <v>418</v>
      </c>
      <c r="B647" s="124">
        <v>35320</v>
      </c>
      <c r="C647" s="124" t="s">
        <v>253</v>
      </c>
      <c r="D647" s="103">
        <v>3520000</v>
      </c>
      <c r="E647" s="103">
        <v>3520000</v>
      </c>
      <c r="F647" s="61">
        <f>Table1[[#This Row],[Valor pagado]]/Table1[[#This Row],[Valor contrato]]</f>
        <v>1</v>
      </c>
      <c r="G647" s="124" t="s">
        <v>356</v>
      </c>
    </row>
    <row r="648" spans="1:7">
      <c r="A648" s="124" t="s">
        <v>412</v>
      </c>
      <c r="B648" s="124">
        <v>39020</v>
      </c>
      <c r="C648" s="124" t="s">
        <v>253</v>
      </c>
      <c r="D648" s="103">
        <v>6537788000</v>
      </c>
      <c r="E648" s="103">
        <v>6537788000</v>
      </c>
      <c r="F648" s="61">
        <f>Table1[[#This Row],[Valor pagado]]/Table1[[#This Row],[Valor contrato]]</f>
        <v>1</v>
      </c>
      <c r="G648" s="124" t="s">
        <v>282</v>
      </c>
    </row>
    <row r="649" spans="1:7">
      <c r="A649" s="124" t="s">
        <v>236</v>
      </c>
      <c r="B649" s="124">
        <v>2420</v>
      </c>
      <c r="C649" s="124" t="s">
        <v>221</v>
      </c>
      <c r="D649" s="103">
        <v>35256897000</v>
      </c>
      <c r="E649" s="103">
        <v>35256897000</v>
      </c>
      <c r="F649" s="61">
        <f>Table1[[#This Row],[Valor pagado]]/Table1[[#This Row],[Valor contrato]]</f>
        <v>1</v>
      </c>
      <c r="G649" s="124" t="s">
        <v>282</v>
      </c>
    </row>
    <row r="650" spans="1:7">
      <c r="A650" s="124" t="s">
        <v>229</v>
      </c>
      <c r="B650" s="124">
        <v>13020</v>
      </c>
      <c r="C650" s="124" t="s">
        <v>260</v>
      </c>
      <c r="D650" s="103">
        <v>2951910000</v>
      </c>
      <c r="E650" s="103">
        <v>2951910000</v>
      </c>
      <c r="F650" s="61">
        <f>Table1[[#This Row],[Valor pagado]]/Table1[[#This Row],[Valor contrato]]</f>
        <v>1</v>
      </c>
      <c r="G650" s="124" t="s">
        <v>282</v>
      </c>
    </row>
    <row r="651" spans="1:7">
      <c r="A651" s="124" t="s">
        <v>237</v>
      </c>
      <c r="B651" s="124">
        <v>120420</v>
      </c>
      <c r="C651" s="124" t="s">
        <v>221</v>
      </c>
      <c r="D651" s="103">
        <v>166425700</v>
      </c>
      <c r="E651" s="103">
        <v>0</v>
      </c>
      <c r="F651" s="61">
        <f>Table1[[#This Row],[Valor pagado]]/Table1[[#This Row],[Valor contrato]]</f>
        <v>0</v>
      </c>
      <c r="G651" s="124" t="s">
        <v>283</v>
      </c>
    </row>
    <row r="652" spans="1:7">
      <c r="A652" s="124" t="s">
        <v>350</v>
      </c>
      <c r="B652" s="124">
        <v>18520</v>
      </c>
      <c r="C652" s="124" t="s">
        <v>226</v>
      </c>
      <c r="D652" s="103">
        <v>98717346000</v>
      </c>
      <c r="E652" s="103">
        <v>98717346000</v>
      </c>
      <c r="F652" s="61">
        <f>Table1[[#This Row],[Valor pagado]]/Table1[[#This Row],[Valor contrato]]</f>
        <v>1</v>
      </c>
      <c r="G652" s="124" t="s">
        <v>282</v>
      </c>
    </row>
    <row r="653" spans="1:7">
      <c r="A653" s="124" t="s">
        <v>222</v>
      </c>
      <c r="B653" s="124">
        <v>8420</v>
      </c>
      <c r="C653" s="124" t="s">
        <v>260</v>
      </c>
      <c r="D653" s="103">
        <v>4333797000</v>
      </c>
      <c r="E653" s="103">
        <v>4333797000</v>
      </c>
      <c r="F653" s="61">
        <f>Table1[[#This Row],[Valor pagado]]/Table1[[#This Row],[Valor contrato]]</f>
        <v>1</v>
      </c>
      <c r="G653" s="124" t="s">
        <v>282</v>
      </c>
    </row>
    <row r="654" spans="1:7">
      <c r="A654" s="124" t="s">
        <v>412</v>
      </c>
      <c r="B654" s="124">
        <v>39520</v>
      </c>
      <c r="C654" s="124" t="s">
        <v>275</v>
      </c>
      <c r="D654" s="103">
        <v>40640000</v>
      </c>
      <c r="E654" s="103">
        <v>40640000</v>
      </c>
      <c r="F654" s="61">
        <f>Table1[[#This Row],[Valor pagado]]/Table1[[#This Row],[Valor contrato]]</f>
        <v>1</v>
      </c>
      <c r="G654" s="124" t="s">
        <v>282</v>
      </c>
    </row>
    <row r="655" spans="1:7">
      <c r="A655" s="124" t="s">
        <v>353</v>
      </c>
      <c r="B655" s="124">
        <v>23120</v>
      </c>
      <c r="C655" s="124" t="s">
        <v>242</v>
      </c>
      <c r="D655" s="103">
        <v>11880000</v>
      </c>
      <c r="E655" s="103">
        <v>11880000</v>
      </c>
      <c r="F655" s="61">
        <f>Table1[[#This Row],[Valor pagado]]/Table1[[#This Row],[Valor contrato]]</f>
        <v>1</v>
      </c>
      <c r="G655" s="124" t="s">
        <v>356</v>
      </c>
    </row>
    <row r="656" spans="1:7">
      <c r="A656" s="124" t="s">
        <v>257</v>
      </c>
      <c r="B656" s="124">
        <v>720</v>
      </c>
      <c r="C656" s="124" t="s">
        <v>226</v>
      </c>
      <c r="D656" s="103">
        <v>3052296000</v>
      </c>
      <c r="E656" s="103">
        <v>3052296000</v>
      </c>
      <c r="F656" s="61">
        <f>Table1[[#This Row],[Valor pagado]]/Table1[[#This Row],[Valor contrato]]</f>
        <v>1</v>
      </c>
      <c r="G656" s="124" t="s">
        <v>282</v>
      </c>
    </row>
    <row r="657" spans="1:7">
      <c r="A657" s="124" t="s">
        <v>224</v>
      </c>
      <c r="B657" s="124">
        <v>99120</v>
      </c>
      <c r="C657" s="124" t="s">
        <v>246</v>
      </c>
      <c r="D657" s="103">
        <v>847000</v>
      </c>
      <c r="E657" s="103">
        <v>0</v>
      </c>
      <c r="F657" s="61">
        <f>Table1[[#This Row],[Valor pagado]]/Table1[[#This Row],[Valor contrato]]</f>
        <v>0</v>
      </c>
      <c r="G657" s="124" t="s">
        <v>283</v>
      </c>
    </row>
    <row r="658" spans="1:7">
      <c r="A658" s="124" t="s">
        <v>240</v>
      </c>
      <c r="B658" s="124">
        <v>115320</v>
      </c>
      <c r="C658" s="124" t="s">
        <v>262</v>
      </c>
      <c r="D658" s="103">
        <v>954560000</v>
      </c>
      <c r="E658" s="103">
        <v>954560000</v>
      </c>
      <c r="F658" s="61">
        <f>Table1[[#This Row],[Valor pagado]]/Table1[[#This Row],[Valor contrato]]</f>
        <v>1</v>
      </c>
      <c r="G658" s="124" t="s">
        <v>283</v>
      </c>
    </row>
    <row r="659" spans="1:7">
      <c r="A659" s="124" t="s">
        <v>248</v>
      </c>
      <c r="B659" s="124">
        <v>72320</v>
      </c>
      <c r="C659" s="124" t="s">
        <v>226</v>
      </c>
      <c r="D659" s="103">
        <v>120719000</v>
      </c>
      <c r="E659" s="103">
        <v>0</v>
      </c>
      <c r="F659" s="61">
        <f>Table1[[#This Row],[Valor pagado]]/Table1[[#This Row],[Valor contrato]]</f>
        <v>0</v>
      </c>
      <c r="G659" s="124" t="s">
        <v>283</v>
      </c>
    </row>
    <row r="660" spans="1:7">
      <c r="A660" s="124" t="s">
        <v>257</v>
      </c>
      <c r="B660" s="124">
        <v>820</v>
      </c>
      <c r="C660" s="124" t="s">
        <v>230</v>
      </c>
      <c r="D660" s="103">
        <v>4329936000</v>
      </c>
      <c r="E660" s="103">
        <v>4329936000</v>
      </c>
      <c r="F660" s="61">
        <f>Table1[[#This Row],[Valor pagado]]/Table1[[#This Row],[Valor contrato]]</f>
        <v>1</v>
      </c>
      <c r="G660" s="124" t="s">
        <v>282</v>
      </c>
    </row>
    <row r="661" spans="1:7">
      <c r="A661" s="124" t="s">
        <v>258</v>
      </c>
      <c r="B661" s="124">
        <v>89820</v>
      </c>
      <c r="C661" s="124" t="s">
        <v>227</v>
      </c>
      <c r="D661" s="103">
        <v>2188000000</v>
      </c>
      <c r="E661" s="103">
        <v>2188000000</v>
      </c>
      <c r="F661" s="61">
        <f>Table1[[#This Row],[Valor pagado]]/Table1[[#This Row],[Valor contrato]]</f>
        <v>1</v>
      </c>
      <c r="G661" s="124" t="s">
        <v>283</v>
      </c>
    </row>
    <row r="662" spans="1:7">
      <c r="A662" s="124" t="s">
        <v>412</v>
      </c>
      <c r="B662" s="124">
        <v>39620</v>
      </c>
      <c r="C662" s="124" t="s">
        <v>262</v>
      </c>
      <c r="D662" s="103">
        <v>4389000</v>
      </c>
      <c r="E662" s="103">
        <v>4389000</v>
      </c>
      <c r="F662" s="61">
        <f>Table1[[#This Row],[Valor pagado]]/Table1[[#This Row],[Valor contrato]]</f>
        <v>1</v>
      </c>
      <c r="G662" s="124" t="s">
        <v>282</v>
      </c>
    </row>
    <row r="663" spans="1:7">
      <c r="A663" s="124" t="s">
        <v>414</v>
      </c>
      <c r="B663" s="124">
        <v>44820</v>
      </c>
      <c r="C663" s="124" t="s">
        <v>260</v>
      </c>
      <c r="D663" s="103">
        <v>2642656000</v>
      </c>
      <c r="E663" s="103">
        <v>2642656000</v>
      </c>
      <c r="F663" s="61">
        <f>Table1[[#This Row],[Valor pagado]]/Table1[[#This Row],[Valor contrato]]</f>
        <v>1</v>
      </c>
      <c r="G663" s="124" t="s">
        <v>282</v>
      </c>
    </row>
    <row r="664" spans="1:7">
      <c r="A664" s="124" t="s">
        <v>412</v>
      </c>
      <c r="B664" s="124">
        <v>39420</v>
      </c>
      <c r="C664" s="124" t="s">
        <v>274</v>
      </c>
      <c r="D664" s="103">
        <v>207287000</v>
      </c>
      <c r="E664" s="103">
        <v>207287000</v>
      </c>
      <c r="F664" s="61">
        <f>Table1[[#This Row],[Valor pagado]]/Table1[[#This Row],[Valor contrato]]</f>
        <v>1</v>
      </c>
      <c r="G664" s="124" t="s">
        <v>282</v>
      </c>
    </row>
    <row r="665" spans="1:7">
      <c r="A665" s="124" t="s">
        <v>238</v>
      </c>
      <c r="B665" s="124">
        <v>3220</v>
      </c>
      <c r="C665" s="124" t="s">
        <v>233</v>
      </c>
      <c r="D665" s="103">
        <v>35802000</v>
      </c>
      <c r="E665" s="103">
        <v>35802000</v>
      </c>
      <c r="F665" s="61">
        <f>Table1[[#This Row],[Valor pagado]]/Table1[[#This Row],[Valor contrato]]</f>
        <v>1</v>
      </c>
      <c r="G665" s="124" t="s">
        <v>282</v>
      </c>
    </row>
    <row r="666" spans="1:7">
      <c r="A666" s="124" t="s">
        <v>243</v>
      </c>
      <c r="B666" s="124">
        <v>420</v>
      </c>
      <c r="C666" s="124" t="s">
        <v>253</v>
      </c>
      <c r="D666" s="103">
        <v>4212000</v>
      </c>
      <c r="E666" s="103">
        <v>4212000</v>
      </c>
      <c r="F666" s="61">
        <f>Table1[[#This Row],[Valor pagado]]/Table1[[#This Row],[Valor contrato]]</f>
        <v>1</v>
      </c>
      <c r="G666" s="124" t="s">
        <v>282</v>
      </c>
    </row>
    <row r="667" spans="1:7">
      <c r="A667" s="124" t="s">
        <v>240</v>
      </c>
      <c r="B667" s="124">
        <v>114920</v>
      </c>
      <c r="C667" s="124" t="s">
        <v>242</v>
      </c>
      <c r="D667" s="103">
        <v>1456000</v>
      </c>
      <c r="E667" s="103">
        <v>0</v>
      </c>
      <c r="F667" s="61">
        <f>Table1[[#This Row],[Valor pagado]]/Table1[[#This Row],[Valor contrato]]</f>
        <v>0</v>
      </c>
      <c r="G667" s="124" t="s">
        <v>283</v>
      </c>
    </row>
    <row r="668" spans="1:7">
      <c r="A668" s="124" t="s">
        <v>414</v>
      </c>
      <c r="B668" s="124">
        <v>44720</v>
      </c>
      <c r="C668" s="124" t="s">
        <v>385</v>
      </c>
      <c r="D668" s="103">
        <v>104969000</v>
      </c>
      <c r="E668" s="103">
        <v>104969000</v>
      </c>
      <c r="F668" s="61">
        <f>Table1[[#This Row],[Valor pagado]]/Table1[[#This Row],[Valor contrato]]</f>
        <v>1</v>
      </c>
      <c r="G668" s="124" t="s">
        <v>282</v>
      </c>
    </row>
    <row r="669" spans="1:7">
      <c r="A669" s="124" t="s">
        <v>263</v>
      </c>
      <c r="B669" s="124">
        <v>94220</v>
      </c>
      <c r="C669" s="124" t="s">
        <v>264</v>
      </c>
      <c r="D669" s="103">
        <v>224800000</v>
      </c>
      <c r="E669" s="103">
        <v>224800000</v>
      </c>
      <c r="F669" s="61">
        <f>Table1[[#This Row],[Valor pagado]]/Table1[[#This Row],[Valor contrato]]</f>
        <v>1</v>
      </c>
      <c r="G669" s="124" t="s">
        <v>283</v>
      </c>
    </row>
    <row r="670" spans="1:7">
      <c r="A670" s="124" t="s">
        <v>248</v>
      </c>
      <c r="B670" s="124">
        <v>72420</v>
      </c>
      <c r="C670" s="124" t="s">
        <v>230</v>
      </c>
      <c r="D670" s="103">
        <v>46635000</v>
      </c>
      <c r="E670" s="103">
        <v>0</v>
      </c>
      <c r="F670" s="61">
        <f>Table1[[#This Row],[Valor pagado]]/Table1[[#This Row],[Valor contrato]]</f>
        <v>0</v>
      </c>
      <c r="G670" s="124" t="s">
        <v>283</v>
      </c>
    </row>
    <row r="671" spans="1:7">
      <c r="A671" s="124" t="s">
        <v>240</v>
      </c>
      <c r="B671" s="124">
        <v>116920</v>
      </c>
      <c r="C671" s="124" t="s">
        <v>266</v>
      </c>
      <c r="D671" s="103">
        <v>81920000</v>
      </c>
      <c r="E671" s="103">
        <v>81920000</v>
      </c>
      <c r="F671" s="61">
        <f>Table1[[#This Row],[Valor pagado]]/Table1[[#This Row],[Valor contrato]]</f>
        <v>1</v>
      </c>
      <c r="G671" s="124" t="s">
        <v>283</v>
      </c>
    </row>
    <row r="672" spans="1:7">
      <c r="A672" s="124" t="s">
        <v>420</v>
      </c>
      <c r="B672" s="124">
        <v>35020</v>
      </c>
      <c r="C672" s="124" t="s">
        <v>230</v>
      </c>
      <c r="D672" s="103">
        <v>2808000</v>
      </c>
      <c r="E672" s="103">
        <v>2808000</v>
      </c>
      <c r="F672" s="61">
        <f>Table1[[#This Row],[Valor pagado]]/Table1[[#This Row],[Valor contrato]]</f>
        <v>1</v>
      </c>
      <c r="G672" s="124" t="s">
        <v>282</v>
      </c>
    </row>
    <row r="673" spans="1:7">
      <c r="A673" s="124" t="s">
        <v>237</v>
      </c>
      <c r="B673" s="124">
        <v>119720</v>
      </c>
      <c r="C673" s="124" t="s">
        <v>252</v>
      </c>
      <c r="D673" s="103">
        <v>3963360000</v>
      </c>
      <c r="E673" s="103">
        <v>0</v>
      </c>
      <c r="F673" s="61">
        <f>Table1[[#This Row],[Valor pagado]]/Table1[[#This Row],[Valor contrato]]</f>
        <v>0</v>
      </c>
      <c r="G673" s="124" t="s">
        <v>283</v>
      </c>
    </row>
    <row r="674" spans="1:7">
      <c r="A674" s="124" t="s">
        <v>353</v>
      </c>
      <c r="B674" s="124">
        <v>23720</v>
      </c>
      <c r="C674" s="124" t="s">
        <v>264</v>
      </c>
      <c r="D674" s="103">
        <v>390500000</v>
      </c>
      <c r="E674" s="103">
        <v>390500000</v>
      </c>
      <c r="F674" s="61">
        <f>Table1[[#This Row],[Valor pagado]]/Table1[[#This Row],[Valor contrato]]</f>
        <v>1</v>
      </c>
      <c r="G674" s="124" t="s">
        <v>356</v>
      </c>
    </row>
    <row r="675" spans="1:7">
      <c r="A675" s="124" t="s">
        <v>222</v>
      </c>
      <c r="B675" s="124">
        <v>7420</v>
      </c>
      <c r="C675" s="124" t="s">
        <v>262</v>
      </c>
      <c r="D675" s="103">
        <v>351000</v>
      </c>
      <c r="E675" s="103">
        <v>351000</v>
      </c>
      <c r="F675" s="61">
        <f>Table1[[#This Row],[Valor pagado]]/Table1[[#This Row],[Valor contrato]]</f>
        <v>1</v>
      </c>
      <c r="G675" s="124" t="s">
        <v>282</v>
      </c>
    </row>
    <row r="676" spans="1:7">
      <c r="A676" s="124" t="s">
        <v>220</v>
      </c>
      <c r="B676" s="124">
        <v>11620</v>
      </c>
      <c r="C676" s="124" t="s">
        <v>261</v>
      </c>
      <c r="D676" s="103">
        <v>2216916000</v>
      </c>
      <c r="E676" s="103">
        <v>2216916000</v>
      </c>
      <c r="F676" s="61">
        <f>Table1[[#This Row],[Valor pagado]]/Table1[[#This Row],[Valor contrato]]</f>
        <v>1</v>
      </c>
      <c r="G676" s="124" t="s">
        <v>282</v>
      </c>
    </row>
    <row r="677" spans="1:7">
      <c r="A677" s="124" t="s">
        <v>350</v>
      </c>
      <c r="B677" s="124">
        <v>18420</v>
      </c>
      <c r="C677" s="124" t="s">
        <v>270</v>
      </c>
      <c r="D677" s="103">
        <v>329238000</v>
      </c>
      <c r="E677" s="103">
        <v>329238000</v>
      </c>
      <c r="F677" s="61">
        <f>Table1[[#This Row],[Valor pagado]]/Table1[[#This Row],[Valor contrato]]</f>
        <v>1</v>
      </c>
      <c r="G677" s="124" t="s">
        <v>282</v>
      </c>
    </row>
    <row r="678" spans="1:7">
      <c r="A678" s="124" t="s">
        <v>223</v>
      </c>
      <c r="B678" s="124">
        <v>9520</v>
      </c>
      <c r="C678" s="124" t="s">
        <v>274</v>
      </c>
      <c r="D678" s="103">
        <v>8424000</v>
      </c>
      <c r="E678" s="103">
        <v>8424000</v>
      </c>
      <c r="F678" s="61">
        <f>Table1[[#This Row],[Valor pagado]]/Table1[[#This Row],[Valor contrato]]</f>
        <v>1</v>
      </c>
      <c r="G678" s="124" t="s">
        <v>282</v>
      </c>
    </row>
    <row r="679" spans="1:7">
      <c r="A679" s="124" t="s">
        <v>223</v>
      </c>
      <c r="B679" s="124">
        <v>123320</v>
      </c>
      <c r="C679" s="124" t="s">
        <v>226</v>
      </c>
      <c r="D679" s="103">
        <v>16372800000</v>
      </c>
      <c r="E679" s="103">
        <v>16372800000</v>
      </c>
      <c r="F679" s="61">
        <f>Table1[[#This Row],[Valor pagado]]/Table1[[#This Row],[Valor contrato]]</f>
        <v>1</v>
      </c>
      <c r="G679" s="124" t="s">
        <v>283</v>
      </c>
    </row>
    <row r="680" spans="1:7">
      <c r="A680" s="124" t="s">
        <v>223</v>
      </c>
      <c r="B680" s="124">
        <v>125920</v>
      </c>
      <c r="C680" s="124" t="s">
        <v>246</v>
      </c>
      <c r="D680" s="103">
        <v>4000</v>
      </c>
      <c r="E680" s="103">
        <v>0</v>
      </c>
      <c r="F680" s="61">
        <f>Table1[[#This Row],[Valor pagado]]/Table1[[#This Row],[Valor contrato]]</f>
        <v>0</v>
      </c>
      <c r="G680" s="124" t="s">
        <v>283</v>
      </c>
    </row>
    <row r="681" spans="1:7">
      <c r="A681" s="124" t="s">
        <v>223</v>
      </c>
      <c r="B681" s="124">
        <v>9820</v>
      </c>
      <c r="C681" s="124" t="s">
        <v>230</v>
      </c>
      <c r="D681" s="103">
        <v>419445000</v>
      </c>
      <c r="E681" s="103">
        <v>419445000</v>
      </c>
      <c r="F681" s="61">
        <f>Table1[[#This Row],[Valor pagado]]/Table1[[#This Row],[Valor contrato]]</f>
        <v>1</v>
      </c>
      <c r="G681" s="124" t="s">
        <v>282</v>
      </c>
    </row>
    <row r="682" spans="1:7">
      <c r="A682" s="124" t="s">
        <v>382</v>
      </c>
      <c r="B682" s="124">
        <v>33320</v>
      </c>
      <c r="C682" s="124" t="s">
        <v>246</v>
      </c>
      <c r="D682" s="103">
        <v>590382000</v>
      </c>
      <c r="E682" s="103">
        <v>590382000</v>
      </c>
      <c r="F682" s="61">
        <f>Table1[[#This Row],[Valor pagado]]/Table1[[#This Row],[Valor contrato]]</f>
        <v>1</v>
      </c>
      <c r="G682" s="124" t="s">
        <v>282</v>
      </c>
    </row>
    <row r="683" spans="1:7">
      <c r="A683" s="124" t="s">
        <v>350</v>
      </c>
      <c r="B683" s="124">
        <v>21320</v>
      </c>
      <c r="C683" s="124" t="s">
        <v>221</v>
      </c>
      <c r="D683" s="103">
        <v>5265000</v>
      </c>
      <c r="E683" s="103">
        <v>5265000</v>
      </c>
      <c r="F683" s="61">
        <f>Table1[[#This Row],[Valor pagado]]/Table1[[#This Row],[Valor contrato]]</f>
        <v>1</v>
      </c>
      <c r="G683" s="124" t="s">
        <v>282</v>
      </c>
    </row>
    <row r="684" spans="1:7">
      <c r="A684" s="124" t="s">
        <v>236</v>
      </c>
      <c r="B684" s="124">
        <v>2320</v>
      </c>
      <c r="C684" s="124" t="s">
        <v>226</v>
      </c>
      <c r="D684" s="103">
        <v>3380832000</v>
      </c>
      <c r="E684" s="103">
        <v>3380832000</v>
      </c>
      <c r="F684" s="61">
        <f>Table1[[#This Row],[Valor pagado]]/Table1[[#This Row],[Valor contrato]]</f>
        <v>1</v>
      </c>
      <c r="G684" s="124" t="s">
        <v>282</v>
      </c>
    </row>
    <row r="685" spans="1:7">
      <c r="A685" s="124" t="s">
        <v>223</v>
      </c>
      <c r="B685" s="124">
        <v>124020</v>
      </c>
      <c r="C685" s="124" t="s">
        <v>231</v>
      </c>
      <c r="D685" s="103">
        <v>28782000</v>
      </c>
      <c r="E685" s="103">
        <v>0</v>
      </c>
      <c r="F685" s="61">
        <f>Table1[[#This Row],[Valor pagado]]/Table1[[#This Row],[Valor contrato]]</f>
        <v>0</v>
      </c>
      <c r="G685" s="124" t="s">
        <v>283</v>
      </c>
    </row>
    <row r="686" spans="1:7">
      <c r="A686" s="124" t="s">
        <v>225</v>
      </c>
      <c r="B686" s="124">
        <v>16420</v>
      </c>
      <c r="C686" s="124" t="s">
        <v>384</v>
      </c>
      <c r="D686" s="103">
        <v>127413000</v>
      </c>
      <c r="E686" s="103">
        <v>127413000</v>
      </c>
      <c r="F686" s="61">
        <f>Table1[[#This Row],[Valor pagado]]/Table1[[#This Row],[Valor contrato]]</f>
        <v>1</v>
      </c>
      <c r="G686" s="124" t="s">
        <v>282</v>
      </c>
    </row>
    <row r="687" spans="1:7">
      <c r="A687" s="124" t="s">
        <v>239</v>
      </c>
      <c r="B687" s="124">
        <v>102720</v>
      </c>
      <c r="C687" s="124" t="s">
        <v>252</v>
      </c>
      <c r="D687" s="103">
        <v>79218600</v>
      </c>
      <c r="E687" s="103">
        <v>0</v>
      </c>
      <c r="F687" s="61">
        <f>Table1[[#This Row],[Valor pagado]]/Table1[[#This Row],[Valor contrato]]</f>
        <v>0</v>
      </c>
      <c r="G687" s="124" t="s">
        <v>283</v>
      </c>
    </row>
    <row r="688" spans="1:7">
      <c r="A688" s="124" t="s">
        <v>263</v>
      </c>
      <c r="B688" s="124">
        <v>94020</v>
      </c>
      <c r="C688" s="124" t="s">
        <v>226</v>
      </c>
      <c r="D688" s="103">
        <v>3352160000</v>
      </c>
      <c r="E688" s="103">
        <v>3352160000</v>
      </c>
      <c r="F688" s="61">
        <f>Table1[[#This Row],[Valor pagado]]/Table1[[#This Row],[Valor contrato]]</f>
        <v>1</v>
      </c>
      <c r="G688" s="124" t="s">
        <v>283</v>
      </c>
    </row>
    <row r="689" spans="1:7">
      <c r="A689" s="124" t="s">
        <v>382</v>
      </c>
      <c r="B689" s="124">
        <v>33420</v>
      </c>
      <c r="C689" s="124" t="s">
        <v>269</v>
      </c>
      <c r="D689" s="103">
        <v>9126000</v>
      </c>
      <c r="E689" s="103">
        <v>9126000</v>
      </c>
      <c r="F689" s="61">
        <f>Table1[[#This Row],[Valor pagado]]/Table1[[#This Row],[Valor contrato]]</f>
        <v>1</v>
      </c>
      <c r="G689" s="124" t="s">
        <v>282</v>
      </c>
    </row>
    <row r="690" spans="1:7">
      <c r="A690" s="124" t="s">
        <v>220</v>
      </c>
      <c r="B690" s="124">
        <v>10620</v>
      </c>
      <c r="C690" s="124" t="s">
        <v>264</v>
      </c>
      <c r="D690" s="103">
        <v>228852000</v>
      </c>
      <c r="E690" s="103">
        <v>228852000</v>
      </c>
      <c r="F690" s="61">
        <f>Table1[[#This Row],[Valor pagado]]/Table1[[#This Row],[Valor contrato]]</f>
        <v>1</v>
      </c>
      <c r="G690" s="124" t="s">
        <v>282</v>
      </c>
    </row>
    <row r="691" spans="1:7">
      <c r="A691" s="124" t="s">
        <v>229</v>
      </c>
      <c r="B691" s="124">
        <v>13320</v>
      </c>
      <c r="C691" s="124" t="s">
        <v>269</v>
      </c>
      <c r="D691" s="103">
        <v>454896000</v>
      </c>
      <c r="E691" s="103">
        <v>454896000</v>
      </c>
      <c r="F691" s="61">
        <f>Table1[[#This Row],[Valor pagado]]/Table1[[#This Row],[Valor contrato]]</f>
        <v>1</v>
      </c>
      <c r="G691" s="124" t="s">
        <v>282</v>
      </c>
    </row>
    <row r="692" spans="1:7">
      <c r="A692" s="124" t="s">
        <v>362</v>
      </c>
      <c r="B692" s="124">
        <v>27820</v>
      </c>
      <c r="C692" s="124" t="s">
        <v>253</v>
      </c>
      <c r="D692" s="103">
        <v>14080000</v>
      </c>
      <c r="E692" s="103">
        <v>14080000</v>
      </c>
      <c r="F692" s="61">
        <f>Table1[[#This Row],[Valor pagado]]/Table1[[#This Row],[Valor contrato]]</f>
        <v>1</v>
      </c>
      <c r="G692" s="124" t="s">
        <v>356</v>
      </c>
    </row>
    <row r="693" spans="1:7">
      <c r="A693" s="124" t="s">
        <v>229</v>
      </c>
      <c r="B693" s="124">
        <v>12520</v>
      </c>
      <c r="C693" s="124" t="s">
        <v>392</v>
      </c>
      <c r="D693" s="103">
        <v>9126000</v>
      </c>
      <c r="E693" s="103">
        <v>9126000</v>
      </c>
      <c r="F693" s="61">
        <f>Table1[[#This Row],[Valor pagado]]/Table1[[#This Row],[Valor contrato]]</f>
        <v>1</v>
      </c>
      <c r="G693" s="124" t="s">
        <v>282</v>
      </c>
    </row>
    <row r="694" spans="1:7">
      <c r="A694" s="124" t="s">
        <v>263</v>
      </c>
      <c r="B694" s="124">
        <v>93620</v>
      </c>
      <c r="C694" s="124" t="s">
        <v>233</v>
      </c>
      <c r="D694" s="103">
        <v>1376480000</v>
      </c>
      <c r="E694" s="103">
        <v>1376480000</v>
      </c>
      <c r="F694" s="61">
        <f>Table1[[#This Row],[Valor pagado]]/Table1[[#This Row],[Valor contrato]]</f>
        <v>1</v>
      </c>
      <c r="G694" s="124" t="s">
        <v>283</v>
      </c>
    </row>
    <row r="695" spans="1:7">
      <c r="A695" s="124" t="s">
        <v>418</v>
      </c>
      <c r="B695" s="124">
        <v>36020</v>
      </c>
      <c r="C695" s="124" t="s">
        <v>233</v>
      </c>
      <c r="D695" s="103">
        <v>5060000</v>
      </c>
      <c r="E695" s="103">
        <v>5060000</v>
      </c>
      <c r="F695" s="61">
        <f>Table1[[#This Row],[Valor pagado]]/Table1[[#This Row],[Valor contrato]]</f>
        <v>1</v>
      </c>
      <c r="G695" s="124" t="s">
        <v>356</v>
      </c>
    </row>
    <row r="696" spans="1:7">
      <c r="A696" s="124" t="s">
        <v>418</v>
      </c>
      <c r="B696" s="124">
        <v>35920</v>
      </c>
      <c r="C696" s="124" t="s">
        <v>244</v>
      </c>
      <c r="D696" s="103">
        <v>47960000</v>
      </c>
      <c r="E696" s="103">
        <v>47960000</v>
      </c>
      <c r="F696" s="61">
        <f>Table1[[#This Row],[Valor pagado]]/Table1[[#This Row],[Valor contrato]]</f>
        <v>1</v>
      </c>
      <c r="G696" s="124" t="s">
        <v>356</v>
      </c>
    </row>
    <row r="697" spans="1:7">
      <c r="A697" s="124" t="s">
        <v>225</v>
      </c>
      <c r="B697" s="124">
        <v>14920</v>
      </c>
      <c r="C697" s="124" t="s">
        <v>226</v>
      </c>
      <c r="D697" s="103">
        <v>9756747000</v>
      </c>
      <c r="E697" s="103">
        <v>9756747000</v>
      </c>
      <c r="F697" s="61">
        <f>Table1[[#This Row],[Valor pagado]]/Table1[[#This Row],[Valor contrato]]</f>
        <v>1</v>
      </c>
      <c r="G697" s="124" t="s">
        <v>282</v>
      </c>
    </row>
    <row r="698" spans="1:7">
      <c r="A698" s="124" t="s">
        <v>250</v>
      </c>
      <c r="B698" s="124">
        <v>92920</v>
      </c>
      <c r="C698" s="124" t="s">
        <v>269</v>
      </c>
      <c r="D698" s="103">
        <v>74000</v>
      </c>
      <c r="E698" s="103">
        <v>0</v>
      </c>
      <c r="F698" s="61">
        <f>Table1[[#This Row],[Valor pagado]]/Table1[[#This Row],[Valor contrato]]</f>
        <v>0</v>
      </c>
      <c r="G698" s="124" t="s">
        <v>283</v>
      </c>
    </row>
    <row r="699" spans="1:7">
      <c r="A699" s="124" t="s">
        <v>240</v>
      </c>
      <c r="B699" s="124">
        <v>118720</v>
      </c>
      <c r="C699" s="124" t="s">
        <v>226</v>
      </c>
      <c r="D699" s="103">
        <v>20812000</v>
      </c>
      <c r="E699" s="103">
        <v>0</v>
      </c>
      <c r="F699" s="61">
        <f>Table1[[#This Row],[Valor pagado]]/Table1[[#This Row],[Valor contrato]]</f>
        <v>0</v>
      </c>
      <c r="G699" s="124" t="s">
        <v>283</v>
      </c>
    </row>
    <row r="700" spans="1:7">
      <c r="A700" s="124" t="s">
        <v>228</v>
      </c>
      <c r="B700" s="124">
        <v>69420</v>
      </c>
      <c r="C700" s="124" t="s">
        <v>253</v>
      </c>
      <c r="D700" s="103">
        <v>1653000</v>
      </c>
      <c r="E700" s="103">
        <v>0</v>
      </c>
      <c r="F700" s="61">
        <f>Table1[[#This Row],[Valor pagado]]/Table1[[#This Row],[Valor contrato]]</f>
        <v>0</v>
      </c>
      <c r="G700" s="124" t="s">
        <v>283</v>
      </c>
    </row>
    <row r="701" spans="1:7">
      <c r="A701" s="124" t="s">
        <v>220</v>
      </c>
      <c r="B701" s="124">
        <v>129920</v>
      </c>
      <c r="C701" s="124" t="s">
        <v>264</v>
      </c>
      <c r="D701" s="103">
        <v>20480000</v>
      </c>
      <c r="E701" s="103">
        <v>20480000</v>
      </c>
      <c r="F701" s="61">
        <f>Table1[[#This Row],[Valor pagado]]/Table1[[#This Row],[Valor contrato]]</f>
        <v>1</v>
      </c>
      <c r="G701" s="124" t="s">
        <v>283</v>
      </c>
    </row>
    <row r="702" spans="1:7">
      <c r="A702" s="124" t="s">
        <v>223</v>
      </c>
      <c r="B702" s="124">
        <v>125020</v>
      </c>
      <c r="C702" s="124" t="s">
        <v>233</v>
      </c>
      <c r="D702" s="103">
        <v>57751000</v>
      </c>
      <c r="E702" s="103">
        <v>0</v>
      </c>
      <c r="F702" s="61">
        <f>Table1[[#This Row],[Valor pagado]]/Table1[[#This Row],[Valor contrato]]</f>
        <v>0</v>
      </c>
      <c r="G702" s="124" t="s">
        <v>283</v>
      </c>
    </row>
    <row r="703" spans="1:7">
      <c r="A703" s="124" t="s">
        <v>228</v>
      </c>
      <c r="B703" s="124">
        <v>68520</v>
      </c>
      <c r="C703" s="124" t="s">
        <v>231</v>
      </c>
      <c r="D703" s="103">
        <v>29180000</v>
      </c>
      <c r="E703" s="103">
        <v>0</v>
      </c>
      <c r="F703" s="61">
        <f>Table1[[#This Row],[Valor pagado]]/Table1[[#This Row],[Valor contrato]]</f>
        <v>0</v>
      </c>
      <c r="G703" s="124" t="s">
        <v>283</v>
      </c>
    </row>
    <row r="704" spans="1:7">
      <c r="A704" s="124" t="s">
        <v>223</v>
      </c>
      <c r="B704" s="124">
        <v>121720</v>
      </c>
      <c r="C704" s="124" t="s">
        <v>246</v>
      </c>
      <c r="D704" s="103">
        <v>20000</v>
      </c>
      <c r="E704" s="103">
        <v>0</v>
      </c>
      <c r="F704" s="61">
        <f>Table1[[#This Row],[Valor pagado]]/Table1[[#This Row],[Valor contrato]]</f>
        <v>0</v>
      </c>
      <c r="G704" s="124" t="s">
        <v>283</v>
      </c>
    </row>
    <row r="705" spans="1:7">
      <c r="A705" s="124" t="s">
        <v>228</v>
      </c>
      <c r="B705" s="124">
        <v>67820</v>
      </c>
      <c r="C705" s="124" t="s">
        <v>253</v>
      </c>
      <c r="D705" s="103">
        <v>264160000</v>
      </c>
      <c r="E705" s="103">
        <v>264160000</v>
      </c>
      <c r="F705" s="61">
        <f>Table1[[#This Row],[Valor pagado]]/Table1[[#This Row],[Valor contrato]]</f>
        <v>1</v>
      </c>
      <c r="G705" s="124" t="s">
        <v>283</v>
      </c>
    </row>
    <row r="706" spans="1:7">
      <c r="A706" s="124" t="s">
        <v>382</v>
      </c>
      <c r="B706" s="124">
        <v>34020</v>
      </c>
      <c r="C706" s="124" t="s">
        <v>259</v>
      </c>
      <c r="D706" s="103">
        <v>8775000</v>
      </c>
      <c r="E706" s="103">
        <v>8775000</v>
      </c>
      <c r="F706" s="61">
        <f>Table1[[#This Row],[Valor pagado]]/Table1[[#This Row],[Valor contrato]]</f>
        <v>1</v>
      </c>
      <c r="G706" s="124" t="s">
        <v>282</v>
      </c>
    </row>
    <row r="707" spans="1:7">
      <c r="A707" s="124" t="s">
        <v>224</v>
      </c>
      <c r="B707" s="124">
        <v>98820</v>
      </c>
      <c r="C707" s="124" t="s">
        <v>242</v>
      </c>
      <c r="D707" s="103">
        <v>23637000</v>
      </c>
      <c r="E707" s="103">
        <v>0</v>
      </c>
      <c r="F707" s="61">
        <f>Table1[[#This Row],[Valor pagado]]/Table1[[#This Row],[Valor contrato]]</f>
        <v>0</v>
      </c>
      <c r="G707" s="124" t="s">
        <v>283</v>
      </c>
    </row>
    <row r="708" spans="1:7">
      <c r="A708" s="124" t="s">
        <v>249</v>
      </c>
      <c r="B708" s="124">
        <v>84620</v>
      </c>
      <c r="C708" s="124" t="s">
        <v>233</v>
      </c>
      <c r="D708" s="103">
        <v>438099400</v>
      </c>
      <c r="E708" s="103">
        <v>0</v>
      </c>
      <c r="F708" s="61">
        <f>Table1[[#This Row],[Valor pagado]]/Table1[[#This Row],[Valor contrato]]</f>
        <v>0</v>
      </c>
      <c r="G708" s="124" t="s">
        <v>283</v>
      </c>
    </row>
    <row r="709" spans="1:7">
      <c r="A709" s="124" t="s">
        <v>234</v>
      </c>
      <c r="B709" s="124">
        <v>5320</v>
      </c>
      <c r="C709" s="124" t="s">
        <v>259</v>
      </c>
      <c r="D709" s="103">
        <v>21762000</v>
      </c>
      <c r="E709" s="103">
        <v>21762000</v>
      </c>
      <c r="F709" s="61">
        <f>Table1[[#This Row],[Valor pagado]]/Table1[[#This Row],[Valor contrato]]</f>
        <v>1</v>
      </c>
      <c r="G709" s="124" t="s">
        <v>282</v>
      </c>
    </row>
    <row r="710" spans="1:7">
      <c r="A710" s="124" t="s">
        <v>223</v>
      </c>
      <c r="B710" s="124">
        <v>122820</v>
      </c>
      <c r="C710" s="124" t="s">
        <v>221</v>
      </c>
      <c r="D710" s="103">
        <v>113572320000</v>
      </c>
      <c r="E710" s="103">
        <v>113572320000</v>
      </c>
      <c r="F710" s="61">
        <f>Table1[[#This Row],[Valor pagado]]/Table1[[#This Row],[Valor contrato]]</f>
        <v>1</v>
      </c>
      <c r="G710" s="124" t="s">
        <v>283</v>
      </c>
    </row>
    <row r="711" spans="1:7">
      <c r="A711" s="124" t="s">
        <v>224</v>
      </c>
      <c r="B711" s="124">
        <v>98120</v>
      </c>
      <c r="C711" s="124" t="s">
        <v>260</v>
      </c>
      <c r="D711" s="103">
        <v>141920000</v>
      </c>
      <c r="E711" s="103">
        <v>141920000</v>
      </c>
      <c r="F711" s="61">
        <f>Table1[[#This Row],[Valor pagado]]/Table1[[#This Row],[Valor contrato]]</f>
        <v>1</v>
      </c>
      <c r="G711" s="124" t="s">
        <v>283</v>
      </c>
    </row>
    <row r="712" spans="1:7">
      <c r="A712" s="124" t="s">
        <v>224</v>
      </c>
      <c r="B712" s="124">
        <v>100020</v>
      </c>
      <c r="C712" s="124" t="s">
        <v>252</v>
      </c>
      <c r="D712" s="103">
        <v>30563000</v>
      </c>
      <c r="E712" s="103">
        <v>0</v>
      </c>
      <c r="F712" s="61">
        <f>Table1[[#This Row],[Valor pagado]]/Table1[[#This Row],[Valor contrato]]</f>
        <v>0</v>
      </c>
      <c r="G712" s="124" t="s">
        <v>283</v>
      </c>
    </row>
    <row r="713" spans="1:7">
      <c r="A713" s="124" t="s">
        <v>223</v>
      </c>
      <c r="B713" s="124">
        <v>9720</v>
      </c>
      <c r="C713" s="124" t="s">
        <v>266</v>
      </c>
      <c r="D713" s="103">
        <v>9126000</v>
      </c>
      <c r="E713" s="103">
        <v>9126000</v>
      </c>
      <c r="F713" s="61">
        <f>Table1[[#This Row],[Valor pagado]]/Table1[[#This Row],[Valor contrato]]</f>
        <v>1</v>
      </c>
      <c r="G713" s="124" t="s">
        <v>282</v>
      </c>
    </row>
    <row r="714" spans="1:7">
      <c r="A714" s="124" t="s">
        <v>362</v>
      </c>
      <c r="B714" s="124">
        <v>27620</v>
      </c>
      <c r="C714" s="124" t="s">
        <v>226</v>
      </c>
      <c r="D714" s="103">
        <v>763400000</v>
      </c>
      <c r="E714" s="103">
        <v>763400000</v>
      </c>
      <c r="F714" s="61">
        <f>Table1[[#This Row],[Valor pagado]]/Table1[[#This Row],[Valor contrato]]</f>
        <v>1</v>
      </c>
      <c r="G714" s="124" t="s">
        <v>356</v>
      </c>
    </row>
    <row r="715" spans="1:7">
      <c r="A715" s="124" t="s">
        <v>359</v>
      </c>
      <c r="B715" s="124">
        <v>27420</v>
      </c>
      <c r="C715" s="124" t="s">
        <v>276</v>
      </c>
      <c r="D715" s="103">
        <v>30186000</v>
      </c>
      <c r="E715" s="103">
        <v>30186000</v>
      </c>
      <c r="F715" s="61">
        <f>Table1[[#This Row],[Valor pagado]]/Table1[[#This Row],[Valor contrato]]</f>
        <v>1</v>
      </c>
      <c r="G715" s="124" t="s">
        <v>282</v>
      </c>
    </row>
    <row r="716" spans="1:7">
      <c r="A716" s="124" t="s">
        <v>414</v>
      </c>
      <c r="B716" s="124">
        <v>43320</v>
      </c>
      <c r="C716" s="124" t="s">
        <v>244</v>
      </c>
      <c r="D716" s="103">
        <v>24725362000</v>
      </c>
      <c r="E716" s="103">
        <v>24725362000</v>
      </c>
      <c r="F716" s="61">
        <f>Table1[[#This Row],[Valor pagado]]/Table1[[#This Row],[Valor contrato]]</f>
        <v>1</v>
      </c>
      <c r="G716" s="124" t="s">
        <v>282</v>
      </c>
    </row>
    <row r="717" spans="1:7">
      <c r="A717" s="124" t="s">
        <v>359</v>
      </c>
      <c r="B717" s="124">
        <v>26120</v>
      </c>
      <c r="C717" s="124" t="s">
        <v>259</v>
      </c>
      <c r="D717" s="103">
        <v>866268000</v>
      </c>
      <c r="E717" s="103">
        <v>866268000</v>
      </c>
      <c r="F717" s="61">
        <f>Table1[[#This Row],[Valor pagado]]/Table1[[#This Row],[Valor contrato]]</f>
        <v>1</v>
      </c>
      <c r="G717" s="124" t="s">
        <v>282</v>
      </c>
    </row>
    <row r="718" spans="1:7">
      <c r="A718" s="124" t="s">
        <v>350</v>
      </c>
      <c r="B718" s="124">
        <v>19920</v>
      </c>
      <c r="C718" s="124" t="s">
        <v>246</v>
      </c>
      <c r="D718" s="103">
        <v>23204610000</v>
      </c>
      <c r="E718" s="103">
        <v>23204610000</v>
      </c>
      <c r="F718" s="61">
        <f>Table1[[#This Row],[Valor pagado]]/Table1[[#This Row],[Valor contrato]]</f>
        <v>1</v>
      </c>
      <c r="G718" s="124" t="s">
        <v>282</v>
      </c>
    </row>
    <row r="719" spans="1:7">
      <c r="A719" s="124" t="s">
        <v>413</v>
      </c>
      <c r="B719" s="124">
        <v>41420</v>
      </c>
      <c r="C719" s="124" t="s">
        <v>261</v>
      </c>
      <c r="D719" s="103">
        <v>1368817000</v>
      </c>
      <c r="E719" s="103">
        <v>1368817000</v>
      </c>
      <c r="F719" s="61">
        <f>Table1[[#This Row],[Valor pagado]]/Table1[[#This Row],[Valor contrato]]</f>
        <v>1</v>
      </c>
      <c r="G719" s="124" t="s">
        <v>282</v>
      </c>
    </row>
    <row r="720" spans="1:7">
      <c r="A720" s="124" t="s">
        <v>263</v>
      </c>
      <c r="B720" s="124">
        <v>95120</v>
      </c>
      <c r="C720" s="124" t="s">
        <v>255</v>
      </c>
      <c r="D720" s="103">
        <v>3777000</v>
      </c>
      <c r="E720" s="103">
        <v>0</v>
      </c>
      <c r="F720" s="61">
        <f>Table1[[#This Row],[Valor pagado]]/Table1[[#This Row],[Valor contrato]]</f>
        <v>0</v>
      </c>
      <c r="G720" s="124" t="s">
        <v>283</v>
      </c>
    </row>
    <row r="721" spans="1:7">
      <c r="A721" s="124" t="s">
        <v>228</v>
      </c>
      <c r="B721" s="124">
        <v>68920</v>
      </c>
      <c r="C721" s="124" t="s">
        <v>242</v>
      </c>
      <c r="D721" s="103">
        <v>12848000</v>
      </c>
      <c r="E721" s="103">
        <v>0</v>
      </c>
      <c r="F721" s="61">
        <f>Table1[[#This Row],[Valor pagado]]/Table1[[#This Row],[Valor contrato]]</f>
        <v>0</v>
      </c>
      <c r="G721" s="124" t="s">
        <v>283</v>
      </c>
    </row>
    <row r="722" spans="1:7">
      <c r="A722" s="124" t="s">
        <v>317</v>
      </c>
      <c r="B722" s="124">
        <v>17120</v>
      </c>
      <c r="C722" s="124" t="s">
        <v>244</v>
      </c>
      <c r="D722" s="103">
        <v>188838000</v>
      </c>
      <c r="E722" s="103">
        <v>188838000</v>
      </c>
      <c r="F722" s="61">
        <f>Table1[[#This Row],[Valor pagado]]/Table1[[#This Row],[Valor contrato]]</f>
        <v>1</v>
      </c>
      <c r="G722" s="124" t="s">
        <v>282</v>
      </c>
    </row>
    <row r="723" spans="1:7">
      <c r="A723" s="124" t="s">
        <v>359</v>
      </c>
      <c r="B723" s="124">
        <v>25720</v>
      </c>
      <c r="C723" s="124" t="s">
        <v>221</v>
      </c>
      <c r="D723" s="103">
        <v>259452882000</v>
      </c>
      <c r="E723" s="103">
        <v>259452882000</v>
      </c>
      <c r="F723" s="61">
        <f>Table1[[#This Row],[Valor pagado]]/Table1[[#This Row],[Valor contrato]]</f>
        <v>1</v>
      </c>
      <c r="G723" s="124" t="s">
        <v>282</v>
      </c>
    </row>
    <row r="724" spans="1:7">
      <c r="A724" s="124" t="s">
        <v>362</v>
      </c>
      <c r="B724" s="124">
        <v>28820</v>
      </c>
      <c r="C724" s="124" t="s">
        <v>275</v>
      </c>
      <c r="D724" s="103">
        <v>440000</v>
      </c>
      <c r="E724" s="103">
        <v>440000</v>
      </c>
      <c r="F724" s="61">
        <f>Table1[[#This Row],[Valor pagado]]/Table1[[#This Row],[Valor contrato]]</f>
        <v>1</v>
      </c>
      <c r="G724" s="124" t="s">
        <v>356</v>
      </c>
    </row>
    <row r="725" spans="1:7">
      <c r="A725" s="124" t="s">
        <v>229</v>
      </c>
      <c r="B725" s="124">
        <v>12320</v>
      </c>
      <c r="C725" s="124" t="s">
        <v>244</v>
      </c>
      <c r="D725" s="103">
        <v>12610929850</v>
      </c>
      <c r="E725" s="103">
        <v>12610929850</v>
      </c>
      <c r="F725" s="61">
        <f>Table1[[#This Row],[Valor pagado]]/Table1[[#This Row],[Valor contrato]]</f>
        <v>1</v>
      </c>
      <c r="G725" s="124" t="s">
        <v>282</v>
      </c>
    </row>
    <row r="726" spans="1:7">
      <c r="A726" s="124" t="s">
        <v>257</v>
      </c>
      <c r="B726" s="124">
        <v>2120</v>
      </c>
      <c r="C726" s="124" t="s">
        <v>266</v>
      </c>
      <c r="D726" s="103">
        <v>112320000</v>
      </c>
      <c r="E726" s="103">
        <v>112320000</v>
      </c>
      <c r="F726" s="61">
        <f>Table1[[#This Row],[Valor pagado]]/Table1[[#This Row],[Valor contrato]]</f>
        <v>1</v>
      </c>
      <c r="G726" s="124" t="s">
        <v>282</v>
      </c>
    </row>
    <row r="727" spans="1:7">
      <c r="A727" s="124" t="s">
        <v>238</v>
      </c>
      <c r="B727" s="124">
        <v>4220</v>
      </c>
      <c r="C727" s="124" t="s">
        <v>246</v>
      </c>
      <c r="D727" s="103">
        <v>41067000</v>
      </c>
      <c r="E727" s="103">
        <v>41067000</v>
      </c>
      <c r="F727" s="61">
        <f>Table1[[#This Row],[Valor pagado]]/Table1[[#This Row],[Valor contrato]]</f>
        <v>1</v>
      </c>
      <c r="G727" s="124" t="s">
        <v>282</v>
      </c>
    </row>
    <row r="728" spans="1:7">
      <c r="A728" s="124" t="s">
        <v>238</v>
      </c>
      <c r="B728" s="124">
        <v>4320</v>
      </c>
      <c r="C728" s="124" t="s">
        <v>253</v>
      </c>
      <c r="D728" s="103">
        <v>727272000</v>
      </c>
      <c r="E728" s="103">
        <v>727272000</v>
      </c>
      <c r="F728" s="61">
        <f>Table1[[#This Row],[Valor pagado]]/Table1[[#This Row],[Valor contrato]]</f>
        <v>1</v>
      </c>
      <c r="G728" s="124" t="s">
        <v>282</v>
      </c>
    </row>
    <row r="729" spans="1:7">
      <c r="A729" s="124" t="s">
        <v>225</v>
      </c>
      <c r="B729" s="124">
        <v>16220</v>
      </c>
      <c r="C729" s="124" t="s">
        <v>253</v>
      </c>
      <c r="D729" s="103">
        <v>1107405000</v>
      </c>
      <c r="E729" s="103">
        <v>1107405000</v>
      </c>
      <c r="F729" s="61">
        <f>Table1[[#This Row],[Valor pagado]]/Table1[[#This Row],[Valor contrato]]</f>
        <v>1</v>
      </c>
      <c r="G729" s="124" t="s">
        <v>282</v>
      </c>
    </row>
    <row r="730" spans="1:7">
      <c r="A730" s="124" t="s">
        <v>362</v>
      </c>
      <c r="B730" s="124">
        <v>28520</v>
      </c>
      <c r="C730" s="124" t="s">
        <v>233</v>
      </c>
      <c r="D730" s="103">
        <v>8800000</v>
      </c>
      <c r="E730" s="103">
        <v>8800000</v>
      </c>
      <c r="F730" s="61">
        <f>Table1[[#This Row],[Valor pagado]]/Table1[[#This Row],[Valor contrato]]</f>
        <v>1</v>
      </c>
      <c r="G730" s="124" t="s">
        <v>356</v>
      </c>
    </row>
    <row r="731" spans="1:7">
      <c r="A731" s="124" t="s">
        <v>228</v>
      </c>
      <c r="B731" s="124">
        <v>67520</v>
      </c>
      <c r="C731" s="124" t="s">
        <v>264</v>
      </c>
      <c r="D731" s="103">
        <v>2904640000</v>
      </c>
      <c r="E731" s="103">
        <v>2904640000</v>
      </c>
      <c r="F731" s="61">
        <f>Table1[[#This Row],[Valor pagado]]/Table1[[#This Row],[Valor contrato]]</f>
        <v>1</v>
      </c>
      <c r="G731" s="124" t="s">
        <v>283</v>
      </c>
    </row>
    <row r="732" spans="1:7">
      <c r="A732" s="124" t="s">
        <v>222</v>
      </c>
      <c r="B732" s="124">
        <v>8620</v>
      </c>
      <c r="C732" s="124" t="s">
        <v>227</v>
      </c>
      <c r="D732" s="103">
        <v>50744772000</v>
      </c>
      <c r="E732" s="103">
        <v>50744772000</v>
      </c>
      <c r="F732" s="61">
        <f>Table1[[#This Row],[Valor pagado]]/Table1[[#This Row],[Valor contrato]]</f>
        <v>1</v>
      </c>
      <c r="G732" s="124" t="s">
        <v>282</v>
      </c>
    </row>
    <row r="733" spans="1:7">
      <c r="A733" s="124" t="s">
        <v>250</v>
      </c>
      <c r="B733" s="124">
        <v>91720</v>
      </c>
      <c r="C733" s="124" t="s">
        <v>271</v>
      </c>
      <c r="D733" s="103">
        <v>25600000</v>
      </c>
      <c r="E733" s="103">
        <v>25600000</v>
      </c>
      <c r="F733" s="61">
        <f>Table1[[#This Row],[Valor pagado]]/Table1[[#This Row],[Valor contrato]]</f>
        <v>1</v>
      </c>
      <c r="G733" s="124" t="s">
        <v>283</v>
      </c>
    </row>
    <row r="734" spans="1:7">
      <c r="A734" s="124" t="s">
        <v>237</v>
      </c>
      <c r="B734" s="124">
        <v>119920</v>
      </c>
      <c r="C734" s="124" t="s">
        <v>244</v>
      </c>
      <c r="D734" s="103">
        <v>11801760000</v>
      </c>
      <c r="E734" s="103">
        <v>11801760000</v>
      </c>
      <c r="F734" s="61">
        <f>Table1[[#This Row],[Valor pagado]]/Table1[[#This Row],[Valor contrato]]</f>
        <v>1</v>
      </c>
      <c r="G734" s="124" t="s">
        <v>283</v>
      </c>
    </row>
    <row r="735" spans="1:7">
      <c r="A735" s="124" t="s">
        <v>223</v>
      </c>
      <c r="B735" s="124">
        <v>122320</v>
      </c>
      <c r="C735" s="124" t="s">
        <v>271</v>
      </c>
      <c r="D735" s="103">
        <v>170080000</v>
      </c>
      <c r="E735" s="103">
        <v>170080000</v>
      </c>
      <c r="F735" s="61">
        <f>Table1[[#This Row],[Valor pagado]]/Table1[[#This Row],[Valor contrato]]</f>
        <v>1</v>
      </c>
      <c r="G735" s="124" t="s">
        <v>283</v>
      </c>
    </row>
    <row r="736" spans="1:7">
      <c r="A736" s="124" t="s">
        <v>364</v>
      </c>
      <c r="B736" s="124">
        <v>30320</v>
      </c>
      <c r="C736" s="124" t="s">
        <v>266</v>
      </c>
      <c r="D736" s="103">
        <v>4180000</v>
      </c>
      <c r="E736" s="103">
        <v>4180000</v>
      </c>
      <c r="F736" s="61">
        <f>Table1[[#This Row],[Valor pagado]]/Table1[[#This Row],[Valor contrato]]</f>
        <v>1</v>
      </c>
      <c r="G736" s="124" t="s">
        <v>356</v>
      </c>
    </row>
    <row r="737" spans="1:7">
      <c r="A737" s="124" t="s">
        <v>439</v>
      </c>
      <c r="B737" s="124">
        <v>14521</v>
      </c>
      <c r="C737" s="124" t="s">
        <v>384</v>
      </c>
      <c r="D737" s="103">
        <v>14080000</v>
      </c>
      <c r="E737" s="103">
        <v>14080000</v>
      </c>
      <c r="F737" s="61">
        <f>Table1[[#This Row],[Valor pagado]]/Table1[[#This Row],[Valor contrato]]</f>
        <v>1</v>
      </c>
      <c r="G737" s="124" t="s">
        <v>356</v>
      </c>
    </row>
    <row r="738" spans="1:7">
      <c r="A738" s="124" t="s">
        <v>443</v>
      </c>
      <c r="B738" s="124">
        <v>15121</v>
      </c>
      <c r="C738" s="124" t="s">
        <v>227</v>
      </c>
      <c r="D738" s="103">
        <v>74477706000</v>
      </c>
      <c r="E738" s="103">
        <v>74420352000</v>
      </c>
      <c r="F738" s="61">
        <f>Table1[[#This Row],[Valor pagado]]/Table1[[#This Row],[Valor contrato]]</f>
        <v>0.99922991720502241</v>
      </c>
      <c r="G738" s="124" t="s">
        <v>282</v>
      </c>
    </row>
    <row r="739" spans="1:7">
      <c r="A739" s="124" t="s">
        <v>437</v>
      </c>
      <c r="B739" s="124">
        <v>10321</v>
      </c>
      <c r="C739" s="124" t="s">
        <v>260</v>
      </c>
      <c r="D739" s="103">
        <v>2544293000</v>
      </c>
      <c r="E739" s="103">
        <v>2544293000</v>
      </c>
      <c r="F739" s="61">
        <f>Table1[[#This Row],[Valor pagado]]/Table1[[#This Row],[Valor contrato]]</f>
        <v>1</v>
      </c>
      <c r="G739" s="124" t="s">
        <v>282</v>
      </c>
    </row>
    <row r="740" spans="1:7">
      <c r="A740" s="124" t="s">
        <v>437</v>
      </c>
      <c r="B740" s="124">
        <v>11121</v>
      </c>
      <c r="C740" s="124" t="s">
        <v>392</v>
      </c>
      <c r="D740" s="103">
        <v>20062000</v>
      </c>
      <c r="E740" s="103">
        <v>20062000</v>
      </c>
      <c r="F740" s="61">
        <f>Table1[[#This Row],[Valor pagado]]/Table1[[#This Row],[Valor contrato]]</f>
        <v>1</v>
      </c>
      <c r="G740" s="124" t="s">
        <v>282</v>
      </c>
    </row>
    <row r="741" spans="1:7">
      <c r="A741" s="124" t="s">
        <v>443</v>
      </c>
      <c r="B741" s="124">
        <v>15421</v>
      </c>
      <c r="C741" s="124" t="s">
        <v>265</v>
      </c>
      <c r="D741" s="103">
        <v>1657142000</v>
      </c>
      <c r="E741" s="103">
        <v>1657142000</v>
      </c>
      <c r="F741" s="61">
        <f>Table1[[#This Row],[Valor pagado]]/Table1[[#This Row],[Valor contrato]]</f>
        <v>1</v>
      </c>
      <c r="G741" s="124" t="s">
        <v>282</v>
      </c>
    </row>
    <row r="742" spans="1:7">
      <c r="A742" s="124" t="s">
        <v>433</v>
      </c>
      <c r="B742" s="124">
        <v>321</v>
      </c>
      <c r="C742" s="124" t="s">
        <v>231</v>
      </c>
      <c r="D742" s="103">
        <v>36985503000</v>
      </c>
      <c r="E742" s="103">
        <v>36985064000</v>
      </c>
      <c r="F742" s="61">
        <f>Table1[[#This Row],[Valor pagado]]/Table1[[#This Row],[Valor contrato]]</f>
        <v>0.99998813048453061</v>
      </c>
      <c r="G742" s="124" t="s">
        <v>282</v>
      </c>
    </row>
    <row r="743" spans="1:7">
      <c r="A743" s="124" t="s">
        <v>443</v>
      </c>
      <c r="B743" s="124">
        <v>17121</v>
      </c>
      <c r="C743" s="124" t="s">
        <v>271</v>
      </c>
      <c r="D743" s="103">
        <v>158479000</v>
      </c>
      <c r="E743" s="103">
        <v>158479000</v>
      </c>
      <c r="F743" s="61">
        <f>Table1[[#This Row],[Valor pagado]]/Table1[[#This Row],[Valor contrato]]</f>
        <v>1</v>
      </c>
      <c r="G743" s="124" t="s">
        <v>282</v>
      </c>
    </row>
    <row r="744" spans="1:7">
      <c r="A744" s="124" t="s">
        <v>433</v>
      </c>
      <c r="B744" s="124">
        <v>2021</v>
      </c>
      <c r="C744" s="124" t="s">
        <v>272</v>
      </c>
      <c r="D744" s="103">
        <v>103568000</v>
      </c>
      <c r="E744" s="103">
        <v>103568000</v>
      </c>
      <c r="F744" s="61">
        <f>Table1[[#This Row],[Valor pagado]]/Table1[[#This Row],[Valor contrato]]</f>
        <v>1</v>
      </c>
      <c r="G744" s="124" t="s">
        <v>282</v>
      </c>
    </row>
    <row r="745" spans="1:7">
      <c r="A745" s="124" t="s">
        <v>435</v>
      </c>
      <c r="B745" s="124">
        <v>7221</v>
      </c>
      <c r="C745" s="124" t="s">
        <v>253</v>
      </c>
      <c r="D745" s="103">
        <v>158277000</v>
      </c>
      <c r="E745" s="103">
        <v>158277000</v>
      </c>
      <c r="F745" s="61">
        <f>Table1[[#This Row],[Valor pagado]]/Table1[[#This Row],[Valor contrato]]</f>
        <v>1</v>
      </c>
      <c r="G745" s="124" t="s">
        <v>282</v>
      </c>
    </row>
    <row r="746" spans="1:7">
      <c r="A746" s="124" t="s">
        <v>434</v>
      </c>
      <c r="B746" s="124">
        <v>3321</v>
      </c>
      <c r="C746" s="124" t="s">
        <v>244</v>
      </c>
      <c r="D746" s="103">
        <v>19262964000</v>
      </c>
      <c r="E746" s="103">
        <v>19262964000</v>
      </c>
      <c r="F746" s="61">
        <f>Table1[[#This Row],[Valor pagado]]/Table1[[#This Row],[Valor contrato]]</f>
        <v>1</v>
      </c>
      <c r="G746" s="124" t="s">
        <v>282</v>
      </c>
    </row>
    <row r="747" spans="1:7">
      <c r="A747" s="124" t="s">
        <v>434</v>
      </c>
      <c r="B747" s="124">
        <v>3121</v>
      </c>
      <c r="C747" s="124" t="s">
        <v>233</v>
      </c>
      <c r="D747" s="103">
        <v>1138080000</v>
      </c>
      <c r="E747" s="103">
        <v>1138080000</v>
      </c>
      <c r="F747" s="61">
        <f>Table1[[#This Row],[Valor pagado]]/Table1[[#This Row],[Valor contrato]]</f>
        <v>1</v>
      </c>
      <c r="G747" s="124" t="s">
        <v>282</v>
      </c>
    </row>
    <row r="748" spans="1:7">
      <c r="A748" s="124" t="s">
        <v>435</v>
      </c>
      <c r="B748" s="124">
        <v>7421</v>
      </c>
      <c r="C748" s="124" t="s">
        <v>276</v>
      </c>
      <c r="D748" s="103">
        <v>50998000</v>
      </c>
      <c r="E748" s="103">
        <v>50998000</v>
      </c>
      <c r="F748" s="61">
        <f>Table1[[#This Row],[Valor pagado]]/Table1[[#This Row],[Valor contrato]]</f>
        <v>1</v>
      </c>
      <c r="G748" s="124" t="s">
        <v>282</v>
      </c>
    </row>
    <row r="749" spans="1:7">
      <c r="A749" s="124" t="s">
        <v>439</v>
      </c>
      <c r="B749" s="124">
        <v>11821</v>
      </c>
      <c r="C749" s="124" t="s">
        <v>253</v>
      </c>
      <c r="D749" s="103">
        <v>683540000</v>
      </c>
      <c r="E749" s="103">
        <v>683540000</v>
      </c>
      <c r="F749" s="61">
        <f>Table1[[#This Row],[Valor pagado]]/Table1[[#This Row],[Valor contrato]]</f>
        <v>1</v>
      </c>
      <c r="G749" s="124" t="s">
        <v>356</v>
      </c>
    </row>
    <row r="750" spans="1:7">
      <c r="A750" s="124" t="s">
        <v>438</v>
      </c>
      <c r="B750" s="124">
        <v>8221</v>
      </c>
      <c r="C750" s="124" t="s">
        <v>226</v>
      </c>
      <c r="D750" s="103">
        <v>54255000</v>
      </c>
      <c r="E750" s="103">
        <v>54255000</v>
      </c>
      <c r="F750" s="61">
        <f>Table1[[#This Row],[Valor pagado]]/Table1[[#This Row],[Valor contrato]]</f>
        <v>1</v>
      </c>
      <c r="G750" s="124" t="s">
        <v>282</v>
      </c>
    </row>
    <row r="751" spans="1:7">
      <c r="A751" s="124" t="s">
        <v>437</v>
      </c>
      <c r="B751" s="124">
        <v>10421</v>
      </c>
      <c r="C751" s="124" t="s">
        <v>253</v>
      </c>
      <c r="D751" s="103">
        <v>4683228000</v>
      </c>
      <c r="E751" s="103">
        <v>4683228000</v>
      </c>
      <c r="F751" s="61">
        <f>Table1[[#This Row],[Valor pagado]]/Table1[[#This Row],[Valor contrato]]</f>
        <v>1</v>
      </c>
      <c r="G751" s="124" t="s">
        <v>282</v>
      </c>
    </row>
    <row r="752" spans="1:7">
      <c r="A752" s="124" t="s">
        <v>437</v>
      </c>
      <c r="B752" s="124">
        <v>10821</v>
      </c>
      <c r="C752" s="124" t="s">
        <v>274</v>
      </c>
      <c r="D752" s="103">
        <v>61908000</v>
      </c>
      <c r="E752" s="103">
        <v>61908000</v>
      </c>
      <c r="F752" s="61">
        <f>Table1[[#This Row],[Valor pagado]]/Table1[[#This Row],[Valor contrato]]</f>
        <v>1</v>
      </c>
      <c r="G752" s="124" t="s">
        <v>282</v>
      </c>
    </row>
    <row r="753" spans="1:7">
      <c r="A753" s="124" t="s">
        <v>439</v>
      </c>
      <c r="B753" s="124">
        <v>11921</v>
      </c>
      <c r="C753" s="124" t="s">
        <v>221</v>
      </c>
      <c r="D753" s="103">
        <v>42188960000</v>
      </c>
      <c r="E753" s="103">
        <v>42182360000</v>
      </c>
      <c r="F753" s="61">
        <f>Table1[[#This Row],[Valor pagado]]/Table1[[#This Row],[Valor contrato]]</f>
        <v>0.99984356096950477</v>
      </c>
      <c r="G753" s="124" t="s">
        <v>356</v>
      </c>
    </row>
    <row r="754" spans="1:7">
      <c r="A754" s="124" t="s">
        <v>454</v>
      </c>
      <c r="B754" s="124">
        <v>20121</v>
      </c>
      <c r="C754" s="124" t="s">
        <v>264</v>
      </c>
      <c r="D754" s="103">
        <v>12915000</v>
      </c>
      <c r="E754" s="103">
        <v>12915000</v>
      </c>
      <c r="F754" s="61">
        <f>Table1[[#This Row],[Valor pagado]]/Table1[[#This Row],[Valor contrato]]</f>
        <v>1</v>
      </c>
      <c r="G754" s="124" t="s">
        <v>282</v>
      </c>
    </row>
    <row r="755" spans="1:7">
      <c r="A755" s="124" t="s">
        <v>454</v>
      </c>
      <c r="B755" s="124">
        <v>20821</v>
      </c>
      <c r="C755" s="124" t="s">
        <v>259</v>
      </c>
      <c r="D755" s="103">
        <v>98116000</v>
      </c>
      <c r="E755" s="103">
        <v>98116000</v>
      </c>
      <c r="F755" s="61">
        <f>Table1[[#This Row],[Valor pagado]]/Table1[[#This Row],[Valor contrato]]</f>
        <v>1</v>
      </c>
      <c r="G755" s="124" t="s">
        <v>282</v>
      </c>
    </row>
    <row r="756" spans="1:7">
      <c r="A756" s="124" t="s">
        <v>451</v>
      </c>
      <c r="B756" s="124">
        <v>18021</v>
      </c>
      <c r="C756" s="124" t="s">
        <v>391</v>
      </c>
      <c r="D756" s="103">
        <v>465083840</v>
      </c>
      <c r="E756" s="103">
        <v>465083840</v>
      </c>
      <c r="F756" s="61">
        <f>Table1[[#This Row],[Valor pagado]]/Table1[[#This Row],[Valor contrato]]</f>
        <v>1</v>
      </c>
      <c r="G756" s="124" t="s">
        <v>416</v>
      </c>
    </row>
    <row r="757" spans="1:7">
      <c r="A757" s="124" t="s">
        <v>454</v>
      </c>
      <c r="B757" s="124">
        <v>21321</v>
      </c>
      <c r="C757" s="124" t="s">
        <v>270</v>
      </c>
      <c r="D757" s="103">
        <v>44289000</v>
      </c>
      <c r="E757" s="103">
        <v>44289000</v>
      </c>
      <c r="F757" s="61">
        <f>Table1[[#This Row],[Valor pagado]]/Table1[[#This Row],[Valor contrato]]</f>
        <v>1</v>
      </c>
      <c r="G757" s="124" t="s">
        <v>282</v>
      </c>
    </row>
    <row r="758" spans="1:7">
      <c r="A758" s="124" t="s">
        <v>437</v>
      </c>
      <c r="B758" s="124">
        <v>11021</v>
      </c>
      <c r="C758" s="124" t="s">
        <v>262</v>
      </c>
      <c r="D758" s="103">
        <v>3631000</v>
      </c>
      <c r="E758" s="103">
        <v>3631000</v>
      </c>
      <c r="F758" s="61">
        <f>Table1[[#This Row],[Valor pagado]]/Table1[[#This Row],[Valor contrato]]</f>
        <v>1</v>
      </c>
      <c r="G758" s="124" t="s">
        <v>282</v>
      </c>
    </row>
    <row r="759" spans="1:7">
      <c r="A759" s="124" t="s">
        <v>455</v>
      </c>
      <c r="B759" s="124">
        <v>18921</v>
      </c>
      <c r="C759" s="124" t="s">
        <v>221</v>
      </c>
      <c r="D759" s="103">
        <v>1408660000</v>
      </c>
      <c r="E759" s="103">
        <v>1408660000</v>
      </c>
      <c r="F759" s="61">
        <f>Table1[[#This Row],[Valor pagado]]/Table1[[#This Row],[Valor contrato]]</f>
        <v>1</v>
      </c>
      <c r="G759" s="124" t="s">
        <v>356</v>
      </c>
    </row>
    <row r="760" spans="1:7">
      <c r="A760" s="124" t="s">
        <v>443</v>
      </c>
      <c r="B760" s="124">
        <v>16521</v>
      </c>
      <c r="C760" s="124" t="s">
        <v>270</v>
      </c>
      <c r="D760" s="103">
        <v>481127000</v>
      </c>
      <c r="E760" s="103">
        <v>481127000</v>
      </c>
      <c r="F760" s="61">
        <f>Table1[[#This Row],[Valor pagado]]/Table1[[#This Row],[Valor contrato]]</f>
        <v>1</v>
      </c>
      <c r="G760" s="124" t="s">
        <v>282</v>
      </c>
    </row>
    <row r="761" spans="1:7">
      <c r="A761" s="124" t="s">
        <v>439</v>
      </c>
      <c r="B761" s="124">
        <v>13721</v>
      </c>
      <c r="C761" s="124" t="s">
        <v>274</v>
      </c>
      <c r="D761" s="103">
        <v>15180000</v>
      </c>
      <c r="E761" s="103">
        <v>15180000</v>
      </c>
      <c r="F761" s="61">
        <f>Table1[[#This Row],[Valor pagado]]/Table1[[#This Row],[Valor contrato]]</f>
        <v>1</v>
      </c>
      <c r="G761" s="124" t="s">
        <v>356</v>
      </c>
    </row>
    <row r="762" spans="1:7">
      <c r="A762" s="124" t="s">
        <v>439</v>
      </c>
      <c r="B762" s="124">
        <v>11621</v>
      </c>
      <c r="C762" s="124" t="s">
        <v>226</v>
      </c>
      <c r="D762" s="103">
        <v>12085700000</v>
      </c>
      <c r="E762" s="103">
        <v>12071180000</v>
      </c>
      <c r="F762" s="61">
        <f>Table1[[#This Row],[Valor pagado]]/Table1[[#This Row],[Valor contrato]]</f>
        <v>0.99879858014016565</v>
      </c>
      <c r="G762" s="124" t="s">
        <v>356</v>
      </c>
    </row>
    <row r="763" spans="1:7">
      <c r="A763" s="124" t="s">
        <v>455</v>
      </c>
      <c r="B763" s="124">
        <v>19721</v>
      </c>
      <c r="C763" s="124" t="s">
        <v>267</v>
      </c>
      <c r="D763" s="103">
        <v>1320000</v>
      </c>
      <c r="E763" s="103">
        <v>1320000</v>
      </c>
      <c r="F763" s="61">
        <f>Table1[[#This Row],[Valor pagado]]/Table1[[#This Row],[Valor contrato]]</f>
        <v>1</v>
      </c>
      <c r="G763" s="124" t="s">
        <v>356</v>
      </c>
    </row>
    <row r="764" spans="1:7">
      <c r="A764" s="124" t="s">
        <v>434</v>
      </c>
      <c r="B764" s="124">
        <v>4921</v>
      </c>
      <c r="C764" s="124" t="s">
        <v>272</v>
      </c>
      <c r="D764" s="103">
        <v>75969000</v>
      </c>
      <c r="E764" s="103">
        <v>75969000</v>
      </c>
      <c r="F764" s="61">
        <f>Table1[[#This Row],[Valor pagado]]/Table1[[#This Row],[Valor contrato]]</f>
        <v>1</v>
      </c>
      <c r="G764" s="124" t="s">
        <v>282</v>
      </c>
    </row>
    <row r="765" spans="1:7">
      <c r="A765" s="124" t="s">
        <v>437</v>
      </c>
      <c r="B765" s="124">
        <v>9421</v>
      </c>
      <c r="C765" s="124" t="s">
        <v>269</v>
      </c>
      <c r="D765" s="103">
        <v>706464000</v>
      </c>
      <c r="E765" s="103">
        <v>706464000</v>
      </c>
      <c r="F765" s="61">
        <f>Table1[[#This Row],[Valor pagado]]/Table1[[#This Row],[Valor contrato]]</f>
        <v>1</v>
      </c>
      <c r="G765" s="124" t="s">
        <v>282</v>
      </c>
    </row>
    <row r="766" spans="1:7">
      <c r="A766" s="124" t="s">
        <v>434</v>
      </c>
      <c r="B766" s="124">
        <v>5321</v>
      </c>
      <c r="C766" s="124" t="s">
        <v>275</v>
      </c>
      <c r="D766" s="103">
        <v>48832000</v>
      </c>
      <c r="E766" s="103">
        <v>48832000</v>
      </c>
      <c r="F766" s="61">
        <f>Table1[[#This Row],[Valor pagado]]/Table1[[#This Row],[Valor contrato]]</f>
        <v>1</v>
      </c>
      <c r="G766" s="124" t="s">
        <v>282</v>
      </c>
    </row>
    <row r="767" spans="1:7">
      <c r="A767" s="124" t="s">
        <v>437</v>
      </c>
      <c r="B767" s="124">
        <v>10221</v>
      </c>
      <c r="C767" s="124" t="s">
        <v>385</v>
      </c>
      <c r="D767" s="103">
        <v>54458000</v>
      </c>
      <c r="E767" s="103">
        <v>54458000</v>
      </c>
      <c r="F767" s="61">
        <f>Table1[[#This Row],[Valor pagado]]/Table1[[#This Row],[Valor contrato]]</f>
        <v>1</v>
      </c>
      <c r="G767" s="124" t="s">
        <v>282</v>
      </c>
    </row>
    <row r="768" spans="1:7">
      <c r="A768" s="124" t="s">
        <v>443</v>
      </c>
      <c r="B768" s="124">
        <v>15821</v>
      </c>
      <c r="C768" s="124" t="s">
        <v>261</v>
      </c>
      <c r="D768" s="103">
        <v>1409888000</v>
      </c>
      <c r="E768" s="103">
        <v>1409888000</v>
      </c>
      <c r="F768" s="61">
        <f>Table1[[#This Row],[Valor pagado]]/Table1[[#This Row],[Valor contrato]]</f>
        <v>1</v>
      </c>
      <c r="G768" s="124" t="s">
        <v>282</v>
      </c>
    </row>
    <row r="769" spans="1:7">
      <c r="A769" s="124" t="s">
        <v>439</v>
      </c>
      <c r="B769" s="124">
        <v>13321</v>
      </c>
      <c r="C769" s="124" t="s">
        <v>269</v>
      </c>
      <c r="D769" s="103">
        <v>200420000</v>
      </c>
      <c r="E769" s="103">
        <v>200420000</v>
      </c>
      <c r="F769" s="61">
        <f>Table1[[#This Row],[Valor pagado]]/Table1[[#This Row],[Valor contrato]]</f>
        <v>1</v>
      </c>
      <c r="G769" s="124" t="s">
        <v>356</v>
      </c>
    </row>
    <row r="770" spans="1:7">
      <c r="A770" s="124" t="s">
        <v>443</v>
      </c>
      <c r="B770" s="124">
        <v>16921</v>
      </c>
      <c r="C770" s="124" t="s">
        <v>262</v>
      </c>
      <c r="D770" s="103">
        <v>4720000</v>
      </c>
      <c r="E770" s="103">
        <v>4720000</v>
      </c>
      <c r="F770" s="61">
        <f>Table1[[#This Row],[Valor pagado]]/Table1[[#This Row],[Valor contrato]]</f>
        <v>1</v>
      </c>
      <c r="G770" s="124" t="s">
        <v>282</v>
      </c>
    </row>
    <row r="771" spans="1:7">
      <c r="A771" s="124" t="s">
        <v>443</v>
      </c>
      <c r="B771" s="124">
        <v>16321</v>
      </c>
      <c r="C771" s="124" t="s">
        <v>253</v>
      </c>
      <c r="D771" s="103">
        <v>4069591000</v>
      </c>
      <c r="E771" s="103">
        <v>4069591000</v>
      </c>
      <c r="F771" s="61">
        <f>Table1[[#This Row],[Valor pagado]]/Table1[[#This Row],[Valor contrato]]</f>
        <v>1</v>
      </c>
      <c r="G771" s="124" t="s">
        <v>282</v>
      </c>
    </row>
    <row r="772" spans="1:7">
      <c r="A772" s="124" t="s">
        <v>435</v>
      </c>
      <c r="B772" s="124">
        <v>6521</v>
      </c>
      <c r="C772" s="124" t="s">
        <v>227</v>
      </c>
      <c r="D772" s="103">
        <v>20010000</v>
      </c>
      <c r="E772" s="103">
        <v>20010000</v>
      </c>
      <c r="F772" s="61">
        <f>Table1[[#This Row],[Valor pagado]]/Table1[[#This Row],[Valor contrato]]</f>
        <v>1</v>
      </c>
      <c r="G772" s="124" t="s">
        <v>282</v>
      </c>
    </row>
    <row r="773" spans="1:7">
      <c r="A773" s="124" t="s">
        <v>435</v>
      </c>
      <c r="B773" s="124">
        <v>6421</v>
      </c>
      <c r="C773" s="124" t="s">
        <v>244</v>
      </c>
      <c r="D773" s="103">
        <v>125501000</v>
      </c>
      <c r="E773" s="103">
        <v>125501000</v>
      </c>
      <c r="F773" s="61">
        <f>Table1[[#This Row],[Valor pagado]]/Table1[[#This Row],[Valor contrato]]</f>
        <v>1</v>
      </c>
      <c r="G773" s="124" t="s">
        <v>282</v>
      </c>
    </row>
    <row r="774" spans="1:7">
      <c r="A774" s="124" t="s">
        <v>455</v>
      </c>
      <c r="B774" s="124">
        <v>19521</v>
      </c>
      <c r="C774" s="124" t="s">
        <v>231</v>
      </c>
      <c r="D774" s="103">
        <v>29260000</v>
      </c>
      <c r="E774" s="103">
        <v>29260000</v>
      </c>
      <c r="F774" s="61">
        <f>Table1[[#This Row],[Valor pagado]]/Table1[[#This Row],[Valor contrato]]</f>
        <v>1</v>
      </c>
      <c r="G774" s="124" t="s">
        <v>356</v>
      </c>
    </row>
    <row r="775" spans="1:7">
      <c r="A775" s="124" t="s">
        <v>437</v>
      </c>
      <c r="B775" s="124">
        <v>11321</v>
      </c>
      <c r="C775" s="124" t="s">
        <v>277</v>
      </c>
      <c r="D775" s="103">
        <v>1180000</v>
      </c>
      <c r="E775" s="103">
        <v>1180000</v>
      </c>
      <c r="F775" s="61">
        <f>Table1[[#This Row],[Valor pagado]]/Table1[[#This Row],[Valor contrato]]</f>
        <v>1</v>
      </c>
      <c r="G775" s="124" t="s">
        <v>282</v>
      </c>
    </row>
    <row r="776" spans="1:7">
      <c r="A776" s="124" t="s">
        <v>437</v>
      </c>
      <c r="B776" s="124">
        <v>9621</v>
      </c>
      <c r="C776" s="124" t="s">
        <v>221</v>
      </c>
      <c r="D776" s="103">
        <v>197724941000</v>
      </c>
      <c r="E776" s="103">
        <v>197724033000</v>
      </c>
      <c r="F776" s="61">
        <f>Table1[[#This Row],[Valor pagado]]/Table1[[#This Row],[Valor contrato]]</f>
        <v>0.99999540776193729</v>
      </c>
      <c r="G776" s="124" t="s">
        <v>282</v>
      </c>
    </row>
    <row r="777" spans="1:7">
      <c r="A777" s="124" t="s">
        <v>437</v>
      </c>
      <c r="B777" s="124">
        <v>10121</v>
      </c>
      <c r="C777" s="124" t="s">
        <v>255</v>
      </c>
      <c r="D777" s="103">
        <v>8842614000</v>
      </c>
      <c r="E777" s="103">
        <v>8842614000</v>
      </c>
      <c r="F777" s="61">
        <f>Table1[[#This Row],[Valor pagado]]/Table1[[#This Row],[Valor contrato]]</f>
        <v>1</v>
      </c>
      <c r="G777" s="124" t="s">
        <v>282</v>
      </c>
    </row>
    <row r="778" spans="1:7">
      <c r="A778" s="124" t="s">
        <v>437</v>
      </c>
      <c r="B778" s="124">
        <v>10721</v>
      </c>
      <c r="C778" s="124" t="s">
        <v>267</v>
      </c>
      <c r="D778" s="103">
        <v>675987000</v>
      </c>
      <c r="E778" s="103">
        <v>675987000</v>
      </c>
      <c r="F778" s="61">
        <f>Table1[[#This Row],[Valor pagado]]/Table1[[#This Row],[Valor contrato]]</f>
        <v>1</v>
      </c>
      <c r="G778" s="124" t="s">
        <v>282</v>
      </c>
    </row>
    <row r="779" spans="1:7">
      <c r="A779" s="124" t="s">
        <v>439</v>
      </c>
      <c r="B779" s="124">
        <v>12021</v>
      </c>
      <c r="C779" s="124" t="s">
        <v>261</v>
      </c>
      <c r="D779" s="103">
        <v>7480000</v>
      </c>
      <c r="E779" s="103">
        <v>7480000</v>
      </c>
      <c r="F779" s="61">
        <f>Table1[[#This Row],[Valor pagado]]/Table1[[#This Row],[Valor contrato]]</f>
        <v>1</v>
      </c>
      <c r="G779" s="124" t="s">
        <v>356</v>
      </c>
    </row>
    <row r="780" spans="1:7">
      <c r="A780" s="124" t="s">
        <v>433</v>
      </c>
      <c r="B780" s="124">
        <v>1121</v>
      </c>
      <c r="C780" s="124" t="s">
        <v>266</v>
      </c>
      <c r="D780" s="103">
        <v>1610466000</v>
      </c>
      <c r="E780" s="103">
        <v>1610466000</v>
      </c>
      <c r="F780" s="61">
        <f>Table1[[#This Row],[Valor pagado]]/Table1[[#This Row],[Valor contrato]]</f>
        <v>1</v>
      </c>
      <c r="G780" s="124" t="s">
        <v>282</v>
      </c>
    </row>
    <row r="781" spans="1:7">
      <c r="A781" s="124" t="s">
        <v>439</v>
      </c>
      <c r="B781" s="124">
        <v>14321</v>
      </c>
      <c r="C781" s="124" t="s">
        <v>272</v>
      </c>
      <c r="D781" s="103">
        <v>47960000</v>
      </c>
      <c r="E781" s="103">
        <v>47960000</v>
      </c>
      <c r="F781" s="61">
        <f>Table1[[#This Row],[Valor pagado]]/Table1[[#This Row],[Valor contrato]]</f>
        <v>1</v>
      </c>
      <c r="G781" s="124" t="s">
        <v>356</v>
      </c>
    </row>
    <row r="782" spans="1:7">
      <c r="A782" s="124" t="s">
        <v>438</v>
      </c>
      <c r="B782" s="124">
        <v>8321</v>
      </c>
      <c r="C782" s="124" t="s">
        <v>221</v>
      </c>
      <c r="D782" s="103">
        <v>54611000</v>
      </c>
      <c r="E782" s="103">
        <v>54611000</v>
      </c>
      <c r="F782" s="61">
        <f>Table1[[#This Row],[Valor pagado]]/Table1[[#This Row],[Valor contrato]]</f>
        <v>1</v>
      </c>
      <c r="G782" s="124" t="s">
        <v>282</v>
      </c>
    </row>
    <row r="783" spans="1:7">
      <c r="A783" s="124" t="s">
        <v>454</v>
      </c>
      <c r="B783" s="124">
        <v>20721</v>
      </c>
      <c r="C783" s="124" t="s">
        <v>230</v>
      </c>
      <c r="D783" s="103">
        <v>466762000</v>
      </c>
      <c r="E783" s="103">
        <v>466762000</v>
      </c>
      <c r="F783" s="61">
        <f>Table1[[#This Row],[Valor pagado]]/Table1[[#This Row],[Valor contrato]]</f>
        <v>1</v>
      </c>
      <c r="G783" s="124" t="s">
        <v>282</v>
      </c>
    </row>
    <row r="784" spans="1:7">
      <c r="A784" s="124" t="s">
        <v>439</v>
      </c>
      <c r="B784" s="124">
        <v>13521</v>
      </c>
      <c r="C784" s="124" t="s">
        <v>259</v>
      </c>
      <c r="D784" s="103">
        <v>199540000</v>
      </c>
      <c r="E784" s="103">
        <v>199540000</v>
      </c>
      <c r="F784" s="61">
        <f>Table1[[#This Row],[Valor pagado]]/Table1[[#This Row],[Valor contrato]]</f>
        <v>1</v>
      </c>
      <c r="G784" s="124" t="s">
        <v>356</v>
      </c>
    </row>
    <row r="785" spans="1:7">
      <c r="A785" s="124" t="s">
        <v>435</v>
      </c>
      <c r="B785" s="124">
        <v>6721</v>
      </c>
      <c r="C785" s="124" t="s">
        <v>269</v>
      </c>
      <c r="D785" s="103">
        <v>3774000</v>
      </c>
      <c r="E785" s="103">
        <v>3774000</v>
      </c>
      <c r="F785" s="61">
        <f>Table1[[#This Row],[Valor pagado]]/Table1[[#This Row],[Valor contrato]]</f>
        <v>1</v>
      </c>
      <c r="G785" s="124" t="s">
        <v>282</v>
      </c>
    </row>
    <row r="786" spans="1:7">
      <c r="A786" s="124" t="s">
        <v>437</v>
      </c>
      <c r="B786" s="124">
        <v>9121</v>
      </c>
      <c r="C786" s="124" t="s">
        <v>264</v>
      </c>
      <c r="D786" s="103">
        <v>988232000</v>
      </c>
      <c r="E786" s="103">
        <v>988232000</v>
      </c>
      <c r="F786" s="61">
        <f>Table1[[#This Row],[Valor pagado]]/Table1[[#This Row],[Valor contrato]]</f>
        <v>1</v>
      </c>
      <c r="G786" s="124" t="s">
        <v>282</v>
      </c>
    </row>
    <row r="787" spans="1:7">
      <c r="A787" s="124" t="s">
        <v>437</v>
      </c>
      <c r="B787" s="124">
        <v>10921</v>
      </c>
      <c r="C787" s="124" t="s">
        <v>275</v>
      </c>
      <c r="D787" s="103">
        <v>55458000</v>
      </c>
      <c r="E787" s="103">
        <v>55458000</v>
      </c>
      <c r="F787" s="61">
        <f>Table1[[#This Row],[Valor pagado]]/Table1[[#This Row],[Valor contrato]]</f>
        <v>1</v>
      </c>
      <c r="G787" s="124" t="s">
        <v>282</v>
      </c>
    </row>
    <row r="788" spans="1:7">
      <c r="A788" s="124" t="s">
        <v>454</v>
      </c>
      <c r="B788" s="124">
        <v>20321</v>
      </c>
      <c r="C788" s="124" t="s">
        <v>246</v>
      </c>
      <c r="D788" s="103">
        <v>970424000</v>
      </c>
      <c r="E788" s="103">
        <v>970424000</v>
      </c>
      <c r="F788" s="61">
        <f>Table1[[#This Row],[Valor pagado]]/Table1[[#This Row],[Valor contrato]]</f>
        <v>1</v>
      </c>
      <c r="G788" s="124" t="s">
        <v>282</v>
      </c>
    </row>
    <row r="789" spans="1:7">
      <c r="A789" s="124" t="s">
        <v>443</v>
      </c>
      <c r="B789" s="124">
        <v>14921</v>
      </c>
      <c r="C789" s="124" t="s">
        <v>244</v>
      </c>
      <c r="D789" s="103">
        <v>20435307000</v>
      </c>
      <c r="E789" s="103">
        <v>20413345000</v>
      </c>
      <c r="F789" s="61">
        <f>Table1[[#This Row],[Valor pagado]]/Table1[[#This Row],[Valor contrato]]</f>
        <v>0.99892529140863895</v>
      </c>
      <c r="G789" s="124" t="s">
        <v>282</v>
      </c>
    </row>
    <row r="790" spans="1:7">
      <c r="A790" s="124" t="s">
        <v>435</v>
      </c>
      <c r="B790" s="124">
        <v>7321</v>
      </c>
      <c r="C790" s="124" t="s">
        <v>271</v>
      </c>
      <c r="D790" s="103">
        <v>16237000</v>
      </c>
      <c r="E790" s="103">
        <v>16237000</v>
      </c>
      <c r="F790" s="61">
        <f>Table1[[#This Row],[Valor pagado]]/Table1[[#This Row],[Valor contrato]]</f>
        <v>1</v>
      </c>
      <c r="G790" s="124" t="s">
        <v>282</v>
      </c>
    </row>
    <row r="791" spans="1:7">
      <c r="A791" s="124" t="s">
        <v>437</v>
      </c>
      <c r="B791" s="124">
        <v>9721</v>
      </c>
      <c r="C791" s="124" t="s">
        <v>266</v>
      </c>
      <c r="D791" s="103">
        <v>1140563000</v>
      </c>
      <c r="E791" s="103">
        <v>1140563000</v>
      </c>
      <c r="F791" s="61">
        <f>Table1[[#This Row],[Valor pagado]]/Table1[[#This Row],[Valor contrato]]</f>
        <v>1</v>
      </c>
      <c r="G791" s="124" t="s">
        <v>282</v>
      </c>
    </row>
    <row r="792" spans="1:7">
      <c r="A792" s="124" t="s">
        <v>439</v>
      </c>
      <c r="B792" s="124">
        <v>12821</v>
      </c>
      <c r="C792" s="124" t="s">
        <v>227</v>
      </c>
      <c r="D792" s="103">
        <v>15641560000</v>
      </c>
      <c r="E792" s="103">
        <v>15641560000</v>
      </c>
      <c r="F792" s="61">
        <f>Table1[[#This Row],[Valor pagado]]/Table1[[#This Row],[Valor contrato]]</f>
        <v>1</v>
      </c>
      <c r="G792" s="124" t="s">
        <v>356</v>
      </c>
    </row>
    <row r="793" spans="1:7">
      <c r="A793" s="124" t="s">
        <v>433</v>
      </c>
      <c r="B793" s="124">
        <v>921</v>
      </c>
      <c r="C793" s="124" t="s">
        <v>265</v>
      </c>
      <c r="D793" s="103">
        <v>1708622000</v>
      </c>
      <c r="E793" s="103">
        <v>1708622000</v>
      </c>
      <c r="F793" s="61">
        <f>Table1[[#This Row],[Valor pagado]]/Table1[[#This Row],[Valor contrato]]</f>
        <v>1</v>
      </c>
      <c r="G793" s="124" t="s">
        <v>282</v>
      </c>
    </row>
    <row r="794" spans="1:7">
      <c r="A794" s="124" t="s">
        <v>455</v>
      </c>
      <c r="B794" s="124">
        <v>19121</v>
      </c>
      <c r="C794" s="124" t="s">
        <v>255</v>
      </c>
      <c r="D794" s="103">
        <v>43560000</v>
      </c>
      <c r="E794" s="103">
        <v>43560000</v>
      </c>
      <c r="F794" s="61">
        <f>Table1[[#This Row],[Valor pagado]]/Table1[[#This Row],[Valor contrato]]</f>
        <v>1</v>
      </c>
      <c r="G794" s="124" t="s">
        <v>356</v>
      </c>
    </row>
    <row r="795" spans="1:7">
      <c r="A795" s="124" t="s">
        <v>443</v>
      </c>
      <c r="B795" s="124">
        <v>16221</v>
      </c>
      <c r="C795" s="124" t="s">
        <v>260</v>
      </c>
      <c r="D795" s="103">
        <v>2450907000</v>
      </c>
      <c r="E795" s="103">
        <v>2450907000</v>
      </c>
      <c r="F795" s="61">
        <f>Table1[[#This Row],[Valor pagado]]/Table1[[#This Row],[Valor contrato]]</f>
        <v>1</v>
      </c>
      <c r="G795" s="124" t="s">
        <v>282</v>
      </c>
    </row>
    <row r="796" spans="1:7">
      <c r="A796" s="124" t="s">
        <v>438</v>
      </c>
      <c r="B796" s="124">
        <v>8421</v>
      </c>
      <c r="C796" s="124" t="s">
        <v>230</v>
      </c>
      <c r="D796" s="103">
        <v>8162000</v>
      </c>
      <c r="E796" s="103">
        <v>8162000</v>
      </c>
      <c r="F796" s="61">
        <f>Table1[[#This Row],[Valor pagado]]/Table1[[#This Row],[Valor contrato]]</f>
        <v>1</v>
      </c>
      <c r="G796" s="124" t="s">
        <v>282</v>
      </c>
    </row>
    <row r="797" spans="1:7">
      <c r="A797" s="124" t="s">
        <v>435</v>
      </c>
      <c r="B797" s="124">
        <v>6321</v>
      </c>
      <c r="C797" s="124" t="s">
        <v>231</v>
      </c>
      <c r="D797" s="103">
        <v>128964000</v>
      </c>
      <c r="E797" s="103">
        <v>128964000</v>
      </c>
      <c r="F797" s="61">
        <f>Table1[[#This Row],[Valor pagado]]/Table1[[#This Row],[Valor contrato]]</f>
        <v>1</v>
      </c>
      <c r="G797" s="124" t="s">
        <v>282</v>
      </c>
    </row>
    <row r="798" spans="1:7">
      <c r="A798" s="124" t="s">
        <v>443</v>
      </c>
      <c r="B798" s="124">
        <v>14821</v>
      </c>
      <c r="C798" s="124" t="s">
        <v>231</v>
      </c>
      <c r="D798" s="103">
        <v>31956255000</v>
      </c>
      <c r="E798" s="103">
        <v>31936189000</v>
      </c>
      <c r="F798" s="61">
        <f>Table1[[#This Row],[Valor pagado]]/Table1[[#This Row],[Valor contrato]]</f>
        <v>0.99937207911252435</v>
      </c>
      <c r="G798" s="124" t="s">
        <v>282</v>
      </c>
    </row>
    <row r="799" spans="1:7">
      <c r="A799" s="124" t="s">
        <v>435</v>
      </c>
      <c r="B799" s="124">
        <v>7921</v>
      </c>
      <c r="C799" s="124" t="s">
        <v>277</v>
      </c>
      <c r="D799" s="103">
        <v>6847000</v>
      </c>
      <c r="E799" s="103">
        <v>6847000</v>
      </c>
      <c r="F799" s="61">
        <f>Table1[[#This Row],[Valor pagado]]/Table1[[#This Row],[Valor contrato]]</f>
        <v>1</v>
      </c>
      <c r="G799" s="124" t="s">
        <v>282</v>
      </c>
    </row>
    <row r="800" spans="1:7">
      <c r="A800" s="124" t="s">
        <v>438</v>
      </c>
      <c r="B800" s="124">
        <v>8021</v>
      </c>
      <c r="C800" s="124" t="s">
        <v>233</v>
      </c>
      <c r="D800" s="103">
        <v>1317000</v>
      </c>
      <c r="E800" s="103">
        <v>1317000</v>
      </c>
      <c r="F800" s="61">
        <f>Table1[[#This Row],[Valor pagado]]/Table1[[#This Row],[Valor contrato]]</f>
        <v>1</v>
      </c>
      <c r="G800" s="124" t="s">
        <v>282</v>
      </c>
    </row>
    <row r="801" spans="1:7">
      <c r="A801" s="124" t="s">
        <v>437</v>
      </c>
      <c r="B801" s="124">
        <v>11221</v>
      </c>
      <c r="C801" s="124" t="s">
        <v>271</v>
      </c>
      <c r="D801" s="103">
        <v>136882000</v>
      </c>
      <c r="E801" s="103">
        <v>136882000</v>
      </c>
      <c r="F801" s="61">
        <f>Table1[[#This Row],[Valor pagado]]/Table1[[#This Row],[Valor contrato]]</f>
        <v>1</v>
      </c>
      <c r="G801" s="124" t="s">
        <v>282</v>
      </c>
    </row>
    <row r="802" spans="1:7">
      <c r="A802" s="124" t="s">
        <v>455</v>
      </c>
      <c r="B802" s="124">
        <v>19021</v>
      </c>
      <c r="C802" s="124" t="s">
        <v>230</v>
      </c>
      <c r="D802" s="103">
        <v>80080000</v>
      </c>
      <c r="E802" s="103">
        <v>80080000</v>
      </c>
      <c r="F802" s="61">
        <f>Table1[[#This Row],[Valor pagado]]/Table1[[#This Row],[Valor contrato]]</f>
        <v>1</v>
      </c>
      <c r="G802" s="124" t="s">
        <v>356</v>
      </c>
    </row>
    <row r="803" spans="1:7">
      <c r="A803" s="124" t="s">
        <v>439</v>
      </c>
      <c r="B803" s="124">
        <v>14221</v>
      </c>
      <c r="C803" s="124" t="s">
        <v>270</v>
      </c>
      <c r="D803" s="103">
        <v>198880000</v>
      </c>
      <c r="E803" s="103">
        <v>198880000</v>
      </c>
      <c r="F803" s="61">
        <f>Table1[[#This Row],[Valor pagado]]/Table1[[#This Row],[Valor contrato]]</f>
        <v>1</v>
      </c>
      <c r="G803" s="124" t="s">
        <v>356</v>
      </c>
    </row>
    <row r="804" spans="1:7">
      <c r="A804" s="124" t="s">
        <v>439</v>
      </c>
      <c r="B804" s="124">
        <v>14121</v>
      </c>
      <c r="C804" s="124" t="s">
        <v>385</v>
      </c>
      <c r="D804" s="103">
        <v>29480000</v>
      </c>
      <c r="E804" s="103">
        <v>29480000</v>
      </c>
      <c r="F804" s="61">
        <f>Table1[[#This Row],[Valor pagado]]/Table1[[#This Row],[Valor contrato]]</f>
        <v>1</v>
      </c>
      <c r="G804" s="124" t="s">
        <v>356</v>
      </c>
    </row>
    <row r="805" spans="1:7">
      <c r="A805" s="124" t="s">
        <v>435</v>
      </c>
      <c r="B805" s="124">
        <v>6921</v>
      </c>
      <c r="C805" s="124" t="s">
        <v>221</v>
      </c>
      <c r="D805" s="103">
        <v>298874000</v>
      </c>
      <c r="E805" s="103">
        <v>298874000</v>
      </c>
      <c r="F805" s="61">
        <f>Table1[[#This Row],[Valor pagado]]/Table1[[#This Row],[Valor contrato]]</f>
        <v>1</v>
      </c>
      <c r="G805" s="124" t="s">
        <v>282</v>
      </c>
    </row>
    <row r="806" spans="1:7">
      <c r="A806" s="124" t="s">
        <v>433</v>
      </c>
      <c r="B806" s="124">
        <v>2621</v>
      </c>
      <c r="C806" s="124" t="s">
        <v>392</v>
      </c>
      <c r="D806" s="103">
        <v>30196000</v>
      </c>
      <c r="E806" s="103">
        <v>30196000</v>
      </c>
      <c r="F806" s="61">
        <f>Table1[[#This Row],[Valor pagado]]/Table1[[#This Row],[Valor contrato]]</f>
        <v>1</v>
      </c>
      <c r="G806" s="124" t="s">
        <v>282</v>
      </c>
    </row>
    <row r="807" spans="1:7">
      <c r="A807" s="124" t="s">
        <v>437</v>
      </c>
      <c r="B807" s="124">
        <v>8721</v>
      </c>
      <c r="C807" s="124" t="s">
        <v>242</v>
      </c>
      <c r="D807" s="103">
        <v>9621000</v>
      </c>
      <c r="E807" s="103">
        <v>9621000</v>
      </c>
      <c r="F807" s="61">
        <f>Table1[[#This Row],[Valor pagado]]/Table1[[#This Row],[Valor contrato]]</f>
        <v>1</v>
      </c>
      <c r="G807" s="124" t="s">
        <v>282</v>
      </c>
    </row>
    <row r="808" spans="1:7">
      <c r="A808" s="124" t="s">
        <v>443</v>
      </c>
      <c r="B808" s="124">
        <v>15221</v>
      </c>
      <c r="C808" s="124" t="s">
        <v>246</v>
      </c>
      <c r="D808" s="103">
        <v>9557026000</v>
      </c>
      <c r="E808" s="103">
        <v>9556663000</v>
      </c>
      <c r="F808" s="61">
        <f>Table1[[#This Row],[Valor pagado]]/Table1[[#This Row],[Valor contrato]]</f>
        <v>0.99996201747279956</v>
      </c>
      <c r="G808" s="124" t="s">
        <v>282</v>
      </c>
    </row>
    <row r="809" spans="1:7">
      <c r="A809" s="124" t="s">
        <v>454</v>
      </c>
      <c r="B809" s="124">
        <v>20521</v>
      </c>
      <c r="C809" s="124" t="s">
        <v>221</v>
      </c>
      <c r="D809" s="103">
        <v>7966101000</v>
      </c>
      <c r="E809" s="103">
        <v>7966101000</v>
      </c>
      <c r="F809" s="61">
        <f>Table1[[#This Row],[Valor pagado]]/Table1[[#This Row],[Valor contrato]]</f>
        <v>1</v>
      </c>
      <c r="G809" s="124" t="s">
        <v>282</v>
      </c>
    </row>
    <row r="810" spans="1:7">
      <c r="A810" s="124" t="s">
        <v>434</v>
      </c>
      <c r="B810" s="124">
        <v>5821</v>
      </c>
      <c r="C810" s="124" t="s">
        <v>276</v>
      </c>
      <c r="D810" s="103">
        <v>44480000</v>
      </c>
      <c r="E810" s="103">
        <v>44480000</v>
      </c>
      <c r="F810" s="61">
        <f>Table1[[#This Row],[Valor pagado]]/Table1[[#This Row],[Valor contrato]]</f>
        <v>1</v>
      </c>
      <c r="G810" s="124" t="s">
        <v>282</v>
      </c>
    </row>
    <row r="811" spans="1:7">
      <c r="A811" s="124" t="s">
        <v>434</v>
      </c>
      <c r="B811" s="124">
        <v>5621</v>
      </c>
      <c r="C811" s="124" t="s">
        <v>271</v>
      </c>
      <c r="D811" s="103">
        <v>133429000</v>
      </c>
      <c r="E811" s="103">
        <v>133429000</v>
      </c>
      <c r="F811" s="61">
        <f>Table1[[#This Row],[Valor pagado]]/Table1[[#This Row],[Valor contrato]]</f>
        <v>1</v>
      </c>
      <c r="G811" s="124" t="s">
        <v>282</v>
      </c>
    </row>
    <row r="812" spans="1:7">
      <c r="A812" s="124" t="s">
        <v>437</v>
      </c>
      <c r="B812" s="124">
        <v>8821</v>
      </c>
      <c r="C812" s="124" t="s">
        <v>233</v>
      </c>
      <c r="D812" s="103">
        <v>1119385000</v>
      </c>
      <c r="E812" s="103">
        <v>1119385000</v>
      </c>
      <c r="F812" s="61">
        <f>Table1[[#This Row],[Valor pagado]]/Table1[[#This Row],[Valor contrato]]</f>
        <v>1</v>
      </c>
      <c r="G812" s="124" t="s">
        <v>282</v>
      </c>
    </row>
    <row r="813" spans="1:7">
      <c r="A813" s="124" t="s">
        <v>434</v>
      </c>
      <c r="B813" s="124">
        <v>5121</v>
      </c>
      <c r="C813" s="124" t="s">
        <v>267</v>
      </c>
      <c r="D813" s="103">
        <v>640958000</v>
      </c>
      <c r="E813" s="103">
        <v>640958000</v>
      </c>
      <c r="F813" s="61">
        <f>Table1[[#This Row],[Valor pagado]]/Table1[[#This Row],[Valor contrato]]</f>
        <v>1</v>
      </c>
      <c r="G813" s="124" t="s">
        <v>282</v>
      </c>
    </row>
    <row r="814" spans="1:7">
      <c r="A814" s="124" t="s">
        <v>439</v>
      </c>
      <c r="B814" s="124">
        <v>12921</v>
      </c>
      <c r="C814" s="124" t="s">
        <v>231</v>
      </c>
      <c r="D814" s="103">
        <v>6218960000</v>
      </c>
      <c r="E814" s="103">
        <v>6200700000</v>
      </c>
      <c r="F814" s="61">
        <f>Table1[[#This Row],[Valor pagado]]/Table1[[#This Row],[Valor contrato]]</f>
        <v>0.99706381774444597</v>
      </c>
      <c r="G814" s="124" t="s">
        <v>356</v>
      </c>
    </row>
    <row r="815" spans="1:7">
      <c r="A815" s="124" t="s">
        <v>434</v>
      </c>
      <c r="B815" s="124">
        <v>3021</v>
      </c>
      <c r="C815" s="124" t="s">
        <v>242</v>
      </c>
      <c r="D815" s="103">
        <v>10982000</v>
      </c>
      <c r="E815" s="103">
        <v>10982000</v>
      </c>
      <c r="F815" s="61">
        <f>Table1[[#This Row],[Valor pagado]]/Table1[[#This Row],[Valor contrato]]</f>
        <v>1</v>
      </c>
      <c r="G815" s="124" t="s">
        <v>282</v>
      </c>
    </row>
    <row r="816" spans="1:7">
      <c r="A816" s="124" t="s">
        <v>437</v>
      </c>
      <c r="B816" s="124">
        <v>10621</v>
      </c>
      <c r="C816" s="124" t="s">
        <v>270</v>
      </c>
      <c r="D816" s="103">
        <v>461069000</v>
      </c>
      <c r="E816" s="103">
        <v>461069000</v>
      </c>
      <c r="F816" s="61">
        <f>Table1[[#This Row],[Valor pagado]]/Table1[[#This Row],[Valor contrato]]</f>
        <v>1</v>
      </c>
      <c r="G816" s="124" t="s">
        <v>282</v>
      </c>
    </row>
    <row r="817" spans="1:7">
      <c r="A817" s="124" t="s">
        <v>443</v>
      </c>
      <c r="B817" s="124">
        <v>17421</v>
      </c>
      <c r="C817" s="124" t="s">
        <v>226</v>
      </c>
      <c r="D817" s="103">
        <v>61356897000</v>
      </c>
      <c r="E817" s="103">
        <v>61355535000</v>
      </c>
      <c r="F817" s="61">
        <f>Table1[[#This Row],[Valor pagado]]/Table1[[#This Row],[Valor contrato]]</f>
        <v>0.99997780200651276</v>
      </c>
      <c r="G817" s="124" t="s">
        <v>282</v>
      </c>
    </row>
    <row r="818" spans="1:7">
      <c r="A818" s="124" t="s">
        <v>437</v>
      </c>
      <c r="B818" s="124">
        <v>9321</v>
      </c>
      <c r="C818" s="124" t="s">
        <v>246</v>
      </c>
      <c r="D818" s="103">
        <v>12849203000</v>
      </c>
      <c r="E818" s="103">
        <v>12848840000</v>
      </c>
      <c r="F818" s="61">
        <f>Table1[[#This Row],[Valor pagado]]/Table1[[#This Row],[Valor contrato]]</f>
        <v>0.99997174922055476</v>
      </c>
      <c r="G818" s="124" t="s">
        <v>282</v>
      </c>
    </row>
    <row r="819" spans="1:7">
      <c r="A819" s="124" t="s">
        <v>453</v>
      </c>
      <c r="B819" s="124">
        <v>18321</v>
      </c>
      <c r="C819" s="124" t="s">
        <v>227</v>
      </c>
      <c r="D819" s="103">
        <v>171569000</v>
      </c>
      <c r="E819" s="103">
        <v>171569000</v>
      </c>
      <c r="F819" s="61">
        <f>Table1[[#This Row],[Valor pagado]]/Table1[[#This Row],[Valor contrato]]</f>
        <v>1</v>
      </c>
      <c r="G819" s="124" t="s">
        <v>282</v>
      </c>
    </row>
    <row r="820" spans="1:7">
      <c r="A820" s="124" t="s">
        <v>438</v>
      </c>
      <c r="B820" s="124">
        <v>8621</v>
      </c>
      <c r="C820" s="124" t="s">
        <v>244</v>
      </c>
      <c r="D820" s="103">
        <v>3951000</v>
      </c>
      <c r="E820" s="103">
        <v>3951000</v>
      </c>
      <c r="F820" s="61">
        <f>Table1[[#This Row],[Valor pagado]]/Table1[[#This Row],[Valor contrato]]</f>
        <v>1</v>
      </c>
      <c r="G820" s="124" t="s">
        <v>282</v>
      </c>
    </row>
    <row r="821" spans="1:7">
      <c r="A821" s="124" t="s">
        <v>435</v>
      </c>
      <c r="B821" s="124">
        <v>7121</v>
      </c>
      <c r="C821" s="124" t="s">
        <v>385</v>
      </c>
      <c r="D821" s="103">
        <v>1580000</v>
      </c>
      <c r="E821" s="103">
        <v>1580000</v>
      </c>
      <c r="F821" s="61">
        <f>Table1[[#This Row],[Valor pagado]]/Table1[[#This Row],[Valor contrato]]</f>
        <v>1</v>
      </c>
      <c r="G821" s="124" t="s">
        <v>282</v>
      </c>
    </row>
    <row r="822" spans="1:7">
      <c r="A822" s="124" t="s">
        <v>433</v>
      </c>
      <c r="B822" s="124">
        <v>1921</v>
      </c>
      <c r="C822" s="124" t="s">
        <v>253</v>
      </c>
      <c r="D822" s="103">
        <v>5266715000</v>
      </c>
      <c r="E822" s="103">
        <v>5266715000</v>
      </c>
      <c r="F822" s="61">
        <f>Table1[[#This Row],[Valor pagado]]/Table1[[#This Row],[Valor contrato]]</f>
        <v>1</v>
      </c>
      <c r="G822" s="124" t="s">
        <v>282</v>
      </c>
    </row>
    <row r="823" spans="1:7">
      <c r="A823" s="124" t="s">
        <v>437</v>
      </c>
      <c r="B823" s="124">
        <v>9521</v>
      </c>
      <c r="C823" s="124" t="s">
        <v>265</v>
      </c>
      <c r="D823" s="103">
        <v>1770368000</v>
      </c>
      <c r="E823" s="103">
        <v>1770368000</v>
      </c>
      <c r="F823" s="61">
        <f>Table1[[#This Row],[Valor pagado]]/Table1[[#This Row],[Valor contrato]]</f>
        <v>1</v>
      </c>
      <c r="G823" s="124" t="s">
        <v>282</v>
      </c>
    </row>
    <row r="824" spans="1:7">
      <c r="A824" s="124" t="s">
        <v>434</v>
      </c>
      <c r="B824" s="124">
        <v>3921</v>
      </c>
      <c r="C824" s="124" t="s">
        <v>221</v>
      </c>
      <c r="D824" s="103">
        <v>183508330000</v>
      </c>
      <c r="E824" s="103">
        <v>183508330000</v>
      </c>
      <c r="F824" s="61">
        <f>Table1[[#This Row],[Valor pagado]]/Table1[[#This Row],[Valor contrato]]</f>
        <v>1</v>
      </c>
      <c r="G824" s="124" t="s">
        <v>282</v>
      </c>
    </row>
    <row r="825" spans="1:7">
      <c r="A825" s="124" t="s">
        <v>439</v>
      </c>
      <c r="B825" s="124">
        <v>13621</v>
      </c>
      <c r="C825" s="124" t="s">
        <v>276</v>
      </c>
      <c r="D825" s="103">
        <v>12320000</v>
      </c>
      <c r="E825" s="103">
        <v>12320000</v>
      </c>
      <c r="F825" s="61">
        <f>Table1[[#This Row],[Valor pagado]]/Table1[[#This Row],[Valor contrato]]</f>
        <v>1</v>
      </c>
      <c r="G825" s="124" t="s">
        <v>356</v>
      </c>
    </row>
    <row r="826" spans="1:7">
      <c r="A826" s="124" t="s">
        <v>435</v>
      </c>
      <c r="B826" s="124">
        <v>7621</v>
      </c>
      <c r="C826" s="124" t="s">
        <v>230</v>
      </c>
      <c r="D826" s="103">
        <v>2249047000</v>
      </c>
      <c r="E826" s="103">
        <v>2249047000</v>
      </c>
      <c r="F826" s="61">
        <f>Table1[[#This Row],[Valor pagado]]/Table1[[#This Row],[Valor contrato]]</f>
        <v>1</v>
      </c>
      <c r="G826" s="124" t="s">
        <v>282</v>
      </c>
    </row>
    <row r="827" spans="1:7">
      <c r="A827" s="124" t="s">
        <v>452</v>
      </c>
      <c r="B827" s="124">
        <v>17721</v>
      </c>
      <c r="C827" s="124" t="s">
        <v>227</v>
      </c>
      <c r="D827" s="103">
        <v>220000</v>
      </c>
      <c r="E827" s="103">
        <v>220000</v>
      </c>
      <c r="F827" s="61">
        <f>Table1[[#This Row],[Valor pagado]]/Table1[[#This Row],[Valor contrato]]</f>
        <v>1</v>
      </c>
      <c r="G827" s="124" t="s">
        <v>356</v>
      </c>
    </row>
    <row r="828" spans="1:7">
      <c r="A828" s="124" t="s">
        <v>435</v>
      </c>
      <c r="B828" s="124">
        <v>6821</v>
      </c>
      <c r="C828" s="124" t="s">
        <v>265</v>
      </c>
      <c r="D828" s="103">
        <v>34583000</v>
      </c>
      <c r="E828" s="103">
        <v>34583000</v>
      </c>
      <c r="F828" s="61">
        <f>Table1[[#This Row],[Valor pagado]]/Table1[[#This Row],[Valor contrato]]</f>
        <v>1</v>
      </c>
      <c r="G828" s="124" t="s">
        <v>282</v>
      </c>
    </row>
    <row r="829" spans="1:7">
      <c r="A829" s="124" t="s">
        <v>434</v>
      </c>
      <c r="B829" s="124">
        <v>4721</v>
      </c>
      <c r="C829" s="124" t="s">
        <v>260</v>
      </c>
      <c r="D829" s="103">
        <v>2235486000</v>
      </c>
      <c r="E829" s="103">
        <v>2235486000</v>
      </c>
      <c r="F829" s="61">
        <f>Table1[[#This Row],[Valor pagado]]/Table1[[#This Row],[Valor contrato]]</f>
        <v>1</v>
      </c>
      <c r="G829" s="124" t="s">
        <v>282</v>
      </c>
    </row>
    <row r="830" spans="1:7">
      <c r="A830" s="124" t="s">
        <v>434</v>
      </c>
      <c r="B830" s="124">
        <v>5021</v>
      </c>
      <c r="C830" s="124" t="s">
        <v>270</v>
      </c>
      <c r="D830" s="103">
        <v>471234000</v>
      </c>
      <c r="E830" s="103">
        <v>471234000</v>
      </c>
      <c r="F830" s="61">
        <f>Table1[[#This Row],[Valor pagado]]/Table1[[#This Row],[Valor contrato]]</f>
        <v>1</v>
      </c>
      <c r="G830" s="124" t="s">
        <v>282</v>
      </c>
    </row>
    <row r="831" spans="1:7">
      <c r="A831" s="124" t="s">
        <v>454</v>
      </c>
      <c r="B831" s="124">
        <v>21021</v>
      </c>
      <c r="C831" s="124" t="s">
        <v>385</v>
      </c>
      <c r="D831" s="103">
        <v>4357000</v>
      </c>
      <c r="E831" s="103">
        <v>4357000</v>
      </c>
      <c r="F831" s="61">
        <f>Table1[[#This Row],[Valor pagado]]/Table1[[#This Row],[Valor contrato]]</f>
        <v>1</v>
      </c>
      <c r="G831" s="124" t="s">
        <v>282</v>
      </c>
    </row>
    <row r="832" spans="1:7">
      <c r="A832" s="124" t="s">
        <v>433</v>
      </c>
      <c r="B832" s="124">
        <v>1621</v>
      </c>
      <c r="C832" s="124" t="s">
        <v>384</v>
      </c>
      <c r="D832" s="103">
        <v>391925000</v>
      </c>
      <c r="E832" s="103">
        <v>391925000</v>
      </c>
      <c r="F832" s="61">
        <f>Table1[[#This Row],[Valor pagado]]/Table1[[#This Row],[Valor contrato]]</f>
        <v>1</v>
      </c>
      <c r="G832" s="124" t="s">
        <v>282</v>
      </c>
    </row>
    <row r="833" spans="1:7">
      <c r="A833" s="124" t="s">
        <v>443</v>
      </c>
      <c r="B833" s="124">
        <v>14721</v>
      </c>
      <c r="C833" s="124" t="s">
        <v>233</v>
      </c>
      <c r="D833" s="103">
        <v>1143074000</v>
      </c>
      <c r="E833" s="103">
        <v>1143074000</v>
      </c>
      <c r="F833" s="61">
        <f>Table1[[#This Row],[Valor pagado]]/Table1[[#This Row],[Valor contrato]]</f>
        <v>1</v>
      </c>
      <c r="G833" s="124" t="s">
        <v>282</v>
      </c>
    </row>
    <row r="834" spans="1:7">
      <c r="A834" s="124" t="s">
        <v>433</v>
      </c>
      <c r="B834" s="124">
        <v>2721</v>
      </c>
      <c r="C834" s="124" t="s">
        <v>271</v>
      </c>
      <c r="D834" s="103">
        <v>213005000</v>
      </c>
      <c r="E834" s="103">
        <v>213005000</v>
      </c>
      <c r="F834" s="61">
        <f>Table1[[#This Row],[Valor pagado]]/Table1[[#This Row],[Valor contrato]]</f>
        <v>1</v>
      </c>
      <c r="G834" s="124" t="s">
        <v>282</v>
      </c>
    </row>
    <row r="835" spans="1:7">
      <c r="A835" s="124" t="s">
        <v>443</v>
      </c>
      <c r="B835" s="124">
        <v>16621</v>
      </c>
      <c r="C835" s="124" t="s">
        <v>267</v>
      </c>
      <c r="D835" s="103">
        <v>716295000</v>
      </c>
      <c r="E835" s="103">
        <v>716295000</v>
      </c>
      <c r="F835" s="61">
        <f>Table1[[#This Row],[Valor pagado]]/Table1[[#This Row],[Valor contrato]]</f>
        <v>1</v>
      </c>
      <c r="G835" s="124" t="s">
        <v>282</v>
      </c>
    </row>
    <row r="836" spans="1:7">
      <c r="A836" s="124" t="s">
        <v>433</v>
      </c>
      <c r="B836" s="124">
        <v>1521</v>
      </c>
      <c r="C836" s="124" t="s">
        <v>255</v>
      </c>
      <c r="D836" s="103">
        <v>8811367000</v>
      </c>
      <c r="E836" s="103">
        <v>8802326000</v>
      </c>
      <c r="F836" s="61">
        <f>Table1[[#This Row],[Valor pagado]]/Table1[[#This Row],[Valor contrato]]</f>
        <v>0.9989739390040161</v>
      </c>
      <c r="G836" s="124" t="s">
        <v>282</v>
      </c>
    </row>
    <row r="837" spans="1:7">
      <c r="A837" s="124" t="s">
        <v>434</v>
      </c>
      <c r="B837" s="124">
        <v>5721</v>
      </c>
      <c r="C837" s="124" t="s">
        <v>277</v>
      </c>
      <c r="D837" s="103">
        <v>3359000</v>
      </c>
      <c r="E837" s="103">
        <v>3359000</v>
      </c>
      <c r="F837" s="61">
        <f>Table1[[#This Row],[Valor pagado]]/Table1[[#This Row],[Valor contrato]]</f>
        <v>1</v>
      </c>
      <c r="G837" s="124" t="s">
        <v>282</v>
      </c>
    </row>
    <row r="838" spans="1:7">
      <c r="A838" s="124" t="s">
        <v>434</v>
      </c>
      <c r="B838" s="124">
        <v>4521</v>
      </c>
      <c r="C838" s="124" t="s">
        <v>384</v>
      </c>
      <c r="D838" s="103">
        <v>284619000</v>
      </c>
      <c r="E838" s="103">
        <v>284619000</v>
      </c>
      <c r="F838" s="61">
        <f>Table1[[#This Row],[Valor pagado]]/Table1[[#This Row],[Valor contrato]]</f>
        <v>1</v>
      </c>
      <c r="G838" s="124" t="s">
        <v>282</v>
      </c>
    </row>
    <row r="839" spans="1:7">
      <c r="A839" s="124" t="s">
        <v>434</v>
      </c>
      <c r="B839" s="124">
        <v>5921</v>
      </c>
      <c r="C839" s="124" t="s">
        <v>226</v>
      </c>
      <c r="D839" s="103">
        <v>56718213000</v>
      </c>
      <c r="E839" s="103">
        <v>56712040000</v>
      </c>
      <c r="F839" s="61">
        <f>Table1[[#This Row],[Valor pagado]]/Table1[[#This Row],[Valor contrato]]</f>
        <v>0.99989116370785514</v>
      </c>
      <c r="G839" s="124" t="s">
        <v>282</v>
      </c>
    </row>
    <row r="840" spans="1:7">
      <c r="A840" s="124" t="s">
        <v>438</v>
      </c>
      <c r="B840" s="124">
        <v>8521</v>
      </c>
      <c r="C840" s="124" t="s">
        <v>246</v>
      </c>
      <c r="D840" s="103">
        <v>170259000</v>
      </c>
      <c r="E840" s="103">
        <v>170259000</v>
      </c>
      <c r="F840" s="61">
        <f>Table1[[#This Row],[Valor pagado]]/Table1[[#This Row],[Valor contrato]]</f>
        <v>1</v>
      </c>
      <c r="G840" s="124" t="s">
        <v>282</v>
      </c>
    </row>
    <row r="841" spans="1:7">
      <c r="A841" s="124" t="s">
        <v>434</v>
      </c>
      <c r="B841" s="124">
        <v>3521</v>
      </c>
      <c r="C841" s="124" t="s">
        <v>227</v>
      </c>
      <c r="D841" s="103">
        <v>76909302000</v>
      </c>
      <c r="E841" s="103">
        <v>76879617000</v>
      </c>
      <c r="F841" s="61">
        <f>Table1[[#This Row],[Valor pagado]]/Table1[[#This Row],[Valor contrato]]</f>
        <v>0.99961402588207082</v>
      </c>
      <c r="G841" s="124" t="s">
        <v>282</v>
      </c>
    </row>
    <row r="842" spans="1:7">
      <c r="A842" s="124" t="s">
        <v>453</v>
      </c>
      <c r="B842" s="124">
        <v>18521</v>
      </c>
      <c r="C842" s="124" t="s">
        <v>255</v>
      </c>
      <c r="D842" s="103">
        <v>2808000</v>
      </c>
      <c r="E842" s="103">
        <v>2808000</v>
      </c>
      <c r="F842" s="61">
        <f>Table1[[#This Row],[Valor pagado]]/Table1[[#This Row],[Valor contrato]]</f>
        <v>1</v>
      </c>
      <c r="G842" s="124" t="s">
        <v>282</v>
      </c>
    </row>
    <row r="843" spans="1:7">
      <c r="A843" s="124" t="s">
        <v>439</v>
      </c>
      <c r="B843" s="124">
        <v>12721</v>
      </c>
      <c r="C843" s="124" t="s">
        <v>277</v>
      </c>
      <c r="D843" s="103">
        <v>2640000</v>
      </c>
      <c r="E843" s="103">
        <v>2640000</v>
      </c>
      <c r="F843" s="61">
        <f>Table1[[#This Row],[Valor pagado]]/Table1[[#This Row],[Valor contrato]]</f>
        <v>1</v>
      </c>
      <c r="G843" s="124" t="s">
        <v>356</v>
      </c>
    </row>
    <row r="844" spans="1:7">
      <c r="A844" s="124" t="s">
        <v>443</v>
      </c>
      <c r="B844" s="124">
        <v>16721</v>
      </c>
      <c r="C844" s="124" t="s">
        <v>274</v>
      </c>
      <c r="D844" s="103">
        <v>56553000</v>
      </c>
      <c r="E844" s="103">
        <v>56553000</v>
      </c>
      <c r="F844" s="61">
        <f>Table1[[#This Row],[Valor pagado]]/Table1[[#This Row],[Valor contrato]]</f>
        <v>1</v>
      </c>
      <c r="G844" s="124" t="s">
        <v>282</v>
      </c>
    </row>
    <row r="845" spans="1:7">
      <c r="A845" s="124" t="s">
        <v>437</v>
      </c>
      <c r="B845" s="124">
        <v>10021</v>
      </c>
      <c r="C845" s="124" t="s">
        <v>259</v>
      </c>
      <c r="D845" s="103">
        <v>2359489000</v>
      </c>
      <c r="E845" s="103">
        <v>2359489000</v>
      </c>
      <c r="F845" s="61">
        <f>Table1[[#This Row],[Valor pagado]]/Table1[[#This Row],[Valor contrato]]</f>
        <v>1</v>
      </c>
      <c r="G845" s="124" t="s">
        <v>282</v>
      </c>
    </row>
    <row r="846" spans="1:7">
      <c r="A846" s="124" t="s">
        <v>433</v>
      </c>
      <c r="B846" s="124">
        <v>421</v>
      </c>
      <c r="C846" s="124" t="s">
        <v>244</v>
      </c>
      <c r="D846" s="103">
        <v>23491300000</v>
      </c>
      <c r="E846" s="103">
        <v>23490598000</v>
      </c>
      <c r="F846" s="61">
        <f>Table1[[#This Row],[Valor pagado]]/Table1[[#This Row],[Valor contrato]]</f>
        <v>0.99997011659635693</v>
      </c>
      <c r="G846" s="124" t="s">
        <v>282</v>
      </c>
    </row>
    <row r="847" spans="1:7">
      <c r="A847" s="124" t="s">
        <v>439</v>
      </c>
      <c r="B847" s="124">
        <v>13421</v>
      </c>
      <c r="C847" s="124" t="s">
        <v>266</v>
      </c>
      <c r="D847" s="103">
        <v>432960000</v>
      </c>
      <c r="E847" s="103">
        <v>432960000</v>
      </c>
      <c r="F847" s="61">
        <f>Table1[[#This Row],[Valor pagado]]/Table1[[#This Row],[Valor contrato]]</f>
        <v>1</v>
      </c>
      <c r="G847" s="124" t="s">
        <v>356</v>
      </c>
    </row>
    <row r="848" spans="1:7">
      <c r="A848" s="124" t="s">
        <v>435</v>
      </c>
      <c r="B848" s="124">
        <v>7821</v>
      </c>
      <c r="C848" s="124" t="s">
        <v>246</v>
      </c>
      <c r="D848" s="103">
        <v>40903000</v>
      </c>
      <c r="E848" s="103">
        <v>40903000</v>
      </c>
      <c r="F848" s="61">
        <f>Table1[[#This Row],[Valor pagado]]/Table1[[#This Row],[Valor contrato]]</f>
        <v>1</v>
      </c>
      <c r="G848" s="124" t="s">
        <v>282</v>
      </c>
    </row>
    <row r="849" spans="1:7">
      <c r="A849" s="124" t="s">
        <v>443</v>
      </c>
      <c r="B849" s="124">
        <v>17521</v>
      </c>
      <c r="C849" s="124" t="s">
        <v>384</v>
      </c>
      <c r="D849" s="103">
        <v>49468000</v>
      </c>
      <c r="E849" s="103">
        <v>49468000</v>
      </c>
      <c r="F849" s="61">
        <f>Table1[[#This Row],[Valor pagado]]/Table1[[#This Row],[Valor contrato]]</f>
        <v>1</v>
      </c>
      <c r="G849" s="124" t="s">
        <v>282</v>
      </c>
    </row>
    <row r="850" spans="1:7">
      <c r="A850" s="124" t="s">
        <v>453</v>
      </c>
      <c r="B850" s="124">
        <v>18421</v>
      </c>
      <c r="C850" s="124" t="s">
        <v>226</v>
      </c>
      <c r="D850" s="103">
        <v>72316000</v>
      </c>
      <c r="E850" s="103">
        <v>72316000</v>
      </c>
      <c r="F850" s="61">
        <f>Table1[[#This Row],[Valor pagado]]/Table1[[#This Row],[Valor contrato]]</f>
        <v>1</v>
      </c>
      <c r="G850" s="124" t="s">
        <v>282</v>
      </c>
    </row>
    <row r="851" spans="1:7">
      <c r="A851" s="124" t="s">
        <v>454</v>
      </c>
      <c r="B851" s="124">
        <v>19821</v>
      </c>
      <c r="C851" s="124" t="s">
        <v>233</v>
      </c>
      <c r="D851" s="103">
        <v>71435000</v>
      </c>
      <c r="E851" s="103">
        <v>71435000</v>
      </c>
      <c r="F851" s="61">
        <f>Table1[[#This Row],[Valor pagado]]/Table1[[#This Row],[Valor contrato]]</f>
        <v>1</v>
      </c>
      <c r="G851" s="124" t="s">
        <v>282</v>
      </c>
    </row>
    <row r="852" spans="1:7">
      <c r="A852" s="124" t="s">
        <v>434</v>
      </c>
      <c r="B852" s="124">
        <v>3421</v>
      </c>
      <c r="C852" s="124" t="s">
        <v>264</v>
      </c>
      <c r="D852" s="103">
        <v>786973000</v>
      </c>
      <c r="E852" s="103">
        <v>786519000</v>
      </c>
      <c r="F852" s="61">
        <f>Table1[[#This Row],[Valor pagado]]/Table1[[#This Row],[Valor contrato]]</f>
        <v>0.99942310600236606</v>
      </c>
      <c r="G852" s="124" t="s">
        <v>282</v>
      </c>
    </row>
    <row r="853" spans="1:7">
      <c r="A853" s="124" t="s">
        <v>435</v>
      </c>
      <c r="B853" s="124">
        <v>7021</v>
      </c>
      <c r="C853" s="124" t="s">
        <v>255</v>
      </c>
      <c r="D853" s="103">
        <v>14749000</v>
      </c>
      <c r="E853" s="103">
        <v>14749000</v>
      </c>
      <c r="F853" s="61">
        <f>Table1[[#This Row],[Valor pagado]]/Table1[[#This Row],[Valor contrato]]</f>
        <v>1</v>
      </c>
      <c r="G853" s="124" t="s">
        <v>282</v>
      </c>
    </row>
    <row r="854" spans="1:7">
      <c r="A854" s="124" t="s">
        <v>434</v>
      </c>
      <c r="B854" s="124">
        <v>4621</v>
      </c>
      <c r="C854" s="124" t="s">
        <v>385</v>
      </c>
      <c r="D854" s="103">
        <v>77242000</v>
      </c>
      <c r="E854" s="103">
        <v>77242000</v>
      </c>
      <c r="F854" s="61">
        <f>Table1[[#This Row],[Valor pagado]]/Table1[[#This Row],[Valor contrato]]</f>
        <v>1</v>
      </c>
      <c r="G854" s="124" t="s">
        <v>282</v>
      </c>
    </row>
    <row r="855" spans="1:7">
      <c r="A855" s="124" t="s">
        <v>439</v>
      </c>
      <c r="B855" s="124">
        <v>13121</v>
      </c>
      <c r="C855" s="124" t="s">
        <v>275</v>
      </c>
      <c r="D855" s="103">
        <v>7040000</v>
      </c>
      <c r="E855" s="103">
        <v>7040000</v>
      </c>
      <c r="F855" s="61">
        <f>Table1[[#This Row],[Valor pagado]]/Table1[[#This Row],[Valor contrato]]</f>
        <v>1</v>
      </c>
      <c r="G855" s="124" t="s">
        <v>356</v>
      </c>
    </row>
    <row r="856" spans="1:7">
      <c r="A856" s="124" t="s">
        <v>435</v>
      </c>
      <c r="B856" s="124">
        <v>7521</v>
      </c>
      <c r="C856" s="124" t="s">
        <v>266</v>
      </c>
      <c r="D856" s="103">
        <v>23174000</v>
      </c>
      <c r="E856" s="103">
        <v>23174000</v>
      </c>
      <c r="F856" s="61">
        <f>Table1[[#This Row],[Valor pagado]]/Table1[[#This Row],[Valor contrato]]</f>
        <v>1</v>
      </c>
      <c r="G856" s="124" t="s">
        <v>282</v>
      </c>
    </row>
    <row r="857" spans="1:7">
      <c r="A857" s="124" t="s">
        <v>454</v>
      </c>
      <c r="B857" s="124">
        <v>20021</v>
      </c>
      <c r="C857" s="124" t="s">
        <v>244</v>
      </c>
      <c r="D857" s="103">
        <v>1286237000</v>
      </c>
      <c r="E857" s="103">
        <v>1286237000</v>
      </c>
      <c r="F857" s="61">
        <f>Table1[[#This Row],[Valor pagado]]/Table1[[#This Row],[Valor contrato]]</f>
        <v>1</v>
      </c>
      <c r="G857" s="124" t="s">
        <v>282</v>
      </c>
    </row>
    <row r="858" spans="1:7">
      <c r="A858" s="124" t="s">
        <v>433</v>
      </c>
      <c r="B858" s="124">
        <v>1021</v>
      </c>
      <c r="C858" s="124" t="s">
        <v>221</v>
      </c>
      <c r="D858" s="103">
        <v>210068815000</v>
      </c>
      <c r="E858" s="103">
        <v>210046960000</v>
      </c>
      <c r="F858" s="61">
        <f>Table1[[#This Row],[Valor pagado]]/Table1[[#This Row],[Valor contrato]]</f>
        <v>0.99989596266347291</v>
      </c>
      <c r="G858" s="124" t="s">
        <v>282</v>
      </c>
    </row>
    <row r="859" spans="1:7">
      <c r="A859" s="124" t="s">
        <v>455</v>
      </c>
      <c r="B859" s="124">
        <v>19621</v>
      </c>
      <c r="C859" s="124" t="s">
        <v>266</v>
      </c>
      <c r="D859" s="103">
        <v>220000</v>
      </c>
      <c r="E859" s="103">
        <v>220000</v>
      </c>
      <c r="F859" s="61">
        <f>Table1[[#This Row],[Valor pagado]]/Table1[[#This Row],[Valor contrato]]</f>
        <v>1</v>
      </c>
      <c r="G859" s="124" t="s">
        <v>356</v>
      </c>
    </row>
    <row r="860" spans="1:7">
      <c r="A860" s="124" t="s">
        <v>433</v>
      </c>
      <c r="B860" s="124">
        <v>1221</v>
      </c>
      <c r="C860" s="124" t="s">
        <v>230</v>
      </c>
      <c r="D860" s="103">
        <v>38247795000</v>
      </c>
      <c r="E860" s="103">
        <v>37938096000</v>
      </c>
      <c r="F860" s="61">
        <f>Table1[[#This Row],[Valor pagado]]/Table1[[#This Row],[Valor contrato]]</f>
        <v>0.99190282733945834</v>
      </c>
      <c r="G860" s="124" t="s">
        <v>282</v>
      </c>
    </row>
    <row r="861" spans="1:7">
      <c r="A861" s="124" t="s">
        <v>446</v>
      </c>
      <c r="B861" s="124">
        <v>17621</v>
      </c>
      <c r="C861" s="124" t="s">
        <v>221</v>
      </c>
      <c r="D861" s="103">
        <v>38908000</v>
      </c>
      <c r="E861" s="103">
        <v>38908000</v>
      </c>
      <c r="F861" s="61">
        <f>Table1[[#This Row],[Valor pagado]]/Table1[[#This Row],[Valor contrato]]</f>
        <v>1</v>
      </c>
      <c r="G861" s="124" t="s">
        <v>282</v>
      </c>
    </row>
    <row r="862" spans="1:7">
      <c r="A862" s="124" t="s">
        <v>437</v>
      </c>
      <c r="B862" s="124">
        <v>10521</v>
      </c>
      <c r="C862" s="124" t="s">
        <v>272</v>
      </c>
      <c r="D862" s="103">
        <v>118002000</v>
      </c>
      <c r="E862" s="103">
        <v>118002000</v>
      </c>
      <c r="F862" s="61">
        <f>Table1[[#This Row],[Valor pagado]]/Table1[[#This Row],[Valor contrato]]</f>
        <v>1</v>
      </c>
      <c r="G862" s="124" t="s">
        <v>282</v>
      </c>
    </row>
    <row r="863" spans="1:7">
      <c r="A863" s="124" t="s">
        <v>451</v>
      </c>
      <c r="B863" s="124">
        <v>17821</v>
      </c>
      <c r="C863" s="124" t="s">
        <v>391</v>
      </c>
      <c r="D863" s="103">
        <v>6162150202</v>
      </c>
      <c r="E863" s="103">
        <v>6162150202</v>
      </c>
      <c r="F863" s="61">
        <f>Table1[[#This Row],[Valor pagado]]/Table1[[#This Row],[Valor contrato]]</f>
        <v>1</v>
      </c>
      <c r="G863" s="124" t="s">
        <v>416</v>
      </c>
    </row>
    <row r="864" spans="1:7">
      <c r="A864" s="124" t="s">
        <v>443</v>
      </c>
      <c r="B864" s="124">
        <v>15021</v>
      </c>
      <c r="C864" s="124" t="s">
        <v>264</v>
      </c>
      <c r="D864" s="103">
        <v>853974000</v>
      </c>
      <c r="E864" s="103">
        <v>853974000</v>
      </c>
      <c r="F864" s="61">
        <f>Table1[[#This Row],[Valor pagado]]/Table1[[#This Row],[Valor contrato]]</f>
        <v>1</v>
      </c>
      <c r="G864" s="124" t="s">
        <v>282</v>
      </c>
    </row>
    <row r="865" spans="1:7">
      <c r="A865" s="124" t="s">
        <v>437</v>
      </c>
      <c r="B865" s="124">
        <v>9021</v>
      </c>
      <c r="C865" s="124" t="s">
        <v>244</v>
      </c>
      <c r="D865" s="103">
        <v>23071686000</v>
      </c>
      <c r="E865" s="103">
        <v>23065878000</v>
      </c>
      <c r="F865" s="61">
        <f>Table1[[#This Row],[Valor pagado]]/Table1[[#This Row],[Valor contrato]]</f>
        <v>0.99974826287077589</v>
      </c>
      <c r="G865" s="124" t="s">
        <v>282</v>
      </c>
    </row>
    <row r="866" spans="1:7">
      <c r="A866" s="124" t="s">
        <v>454</v>
      </c>
      <c r="B866" s="124">
        <v>21121</v>
      </c>
      <c r="C866" s="124" t="s">
        <v>260</v>
      </c>
      <c r="D866" s="103">
        <v>48614000</v>
      </c>
      <c r="E866" s="103">
        <v>48614000</v>
      </c>
      <c r="F866" s="61">
        <f>Table1[[#This Row],[Valor pagado]]/Table1[[#This Row],[Valor contrato]]</f>
        <v>1</v>
      </c>
      <c r="G866" s="124" t="s">
        <v>282</v>
      </c>
    </row>
    <row r="867" spans="1:7">
      <c r="A867" s="124" t="s">
        <v>443</v>
      </c>
      <c r="B867" s="124">
        <v>15921</v>
      </c>
      <c r="C867" s="124" t="s">
        <v>259</v>
      </c>
      <c r="D867" s="103">
        <v>562093000</v>
      </c>
      <c r="E867" s="103">
        <v>562093000</v>
      </c>
      <c r="F867" s="61">
        <f>Table1[[#This Row],[Valor pagado]]/Table1[[#This Row],[Valor contrato]]</f>
        <v>1</v>
      </c>
      <c r="G867" s="124" t="s">
        <v>282</v>
      </c>
    </row>
    <row r="868" spans="1:7">
      <c r="A868" s="124" t="s">
        <v>439</v>
      </c>
      <c r="B868" s="124">
        <v>12621</v>
      </c>
      <c r="C868" s="124" t="s">
        <v>233</v>
      </c>
      <c r="D868" s="103">
        <v>393140000</v>
      </c>
      <c r="E868" s="103">
        <v>393140000</v>
      </c>
      <c r="F868" s="61">
        <f>Table1[[#This Row],[Valor pagado]]/Table1[[#This Row],[Valor contrato]]</f>
        <v>1</v>
      </c>
      <c r="G868" s="124" t="s">
        <v>356</v>
      </c>
    </row>
    <row r="869" spans="1:7">
      <c r="A869" s="124" t="s">
        <v>433</v>
      </c>
      <c r="B869" s="124">
        <v>721</v>
      </c>
      <c r="C869" s="124" t="s">
        <v>246</v>
      </c>
      <c r="D869" s="103">
        <v>15759528000</v>
      </c>
      <c r="E869" s="103">
        <v>15759528000</v>
      </c>
      <c r="F869" s="61">
        <f>Table1[[#This Row],[Valor pagado]]/Table1[[#This Row],[Valor contrato]]</f>
        <v>1</v>
      </c>
      <c r="G869" s="124" t="s">
        <v>282</v>
      </c>
    </row>
    <row r="870" spans="1:7">
      <c r="A870" s="124" t="s">
        <v>443</v>
      </c>
      <c r="B870" s="124">
        <v>16121</v>
      </c>
      <c r="C870" s="124" t="s">
        <v>385</v>
      </c>
      <c r="D870" s="103">
        <v>86590000</v>
      </c>
      <c r="E870" s="103">
        <v>86590000</v>
      </c>
      <c r="F870" s="61">
        <f>Table1[[#This Row],[Valor pagado]]/Table1[[#This Row],[Valor contrato]]</f>
        <v>1</v>
      </c>
      <c r="G870" s="124" t="s">
        <v>282</v>
      </c>
    </row>
    <row r="871" spans="1:7">
      <c r="A871" s="124" t="s">
        <v>435</v>
      </c>
      <c r="B871" s="124">
        <v>7721</v>
      </c>
      <c r="C871" s="124" t="s">
        <v>267</v>
      </c>
      <c r="D871" s="103">
        <v>50732000</v>
      </c>
      <c r="E871" s="103">
        <v>50732000</v>
      </c>
      <c r="F871" s="61">
        <f>Table1[[#This Row],[Valor pagado]]/Table1[[#This Row],[Valor contrato]]</f>
        <v>1</v>
      </c>
      <c r="G871" s="124" t="s">
        <v>282</v>
      </c>
    </row>
    <row r="872" spans="1:7">
      <c r="A872" s="124" t="s">
        <v>439</v>
      </c>
      <c r="B872" s="124">
        <v>12521</v>
      </c>
      <c r="C872" s="124" t="s">
        <v>244</v>
      </c>
      <c r="D872" s="103">
        <v>5772800000</v>
      </c>
      <c r="E872" s="103">
        <v>5763560000</v>
      </c>
      <c r="F872" s="61">
        <f>Table1[[#This Row],[Valor pagado]]/Table1[[#This Row],[Valor contrato]]</f>
        <v>0.99839939024390245</v>
      </c>
      <c r="G872" s="124" t="s">
        <v>356</v>
      </c>
    </row>
    <row r="873" spans="1:7">
      <c r="A873" s="124" t="s">
        <v>454</v>
      </c>
      <c r="B873" s="124">
        <v>19921</v>
      </c>
      <c r="C873" s="124" t="s">
        <v>231</v>
      </c>
      <c r="D873" s="103">
        <v>158698000</v>
      </c>
      <c r="E873" s="103">
        <v>158698000</v>
      </c>
      <c r="F873" s="61">
        <f>Table1[[#This Row],[Valor pagado]]/Table1[[#This Row],[Valor contrato]]</f>
        <v>1</v>
      </c>
      <c r="G873" s="124" t="s">
        <v>282</v>
      </c>
    </row>
    <row r="874" spans="1:7">
      <c r="A874" s="124" t="s">
        <v>443</v>
      </c>
      <c r="B874" s="124">
        <v>16821</v>
      </c>
      <c r="C874" s="124" t="s">
        <v>275</v>
      </c>
      <c r="D874" s="103">
        <v>26960000</v>
      </c>
      <c r="E874" s="103">
        <v>26960000</v>
      </c>
      <c r="F874" s="61">
        <f>Table1[[#This Row],[Valor pagado]]/Table1[[#This Row],[Valor contrato]]</f>
        <v>1</v>
      </c>
      <c r="G874" s="124" t="s">
        <v>282</v>
      </c>
    </row>
    <row r="875" spans="1:7">
      <c r="A875" s="124" t="s">
        <v>454</v>
      </c>
      <c r="B875" s="124">
        <v>20421</v>
      </c>
      <c r="C875" s="124" t="s">
        <v>265</v>
      </c>
      <c r="D875" s="103">
        <v>23526000</v>
      </c>
      <c r="E875" s="103">
        <v>23526000</v>
      </c>
      <c r="F875" s="61">
        <f>Table1[[#This Row],[Valor pagado]]/Table1[[#This Row],[Valor contrato]]</f>
        <v>1</v>
      </c>
      <c r="G875" s="124" t="s">
        <v>282</v>
      </c>
    </row>
    <row r="876" spans="1:7">
      <c r="A876" s="124" t="s">
        <v>433</v>
      </c>
      <c r="B876" s="124">
        <v>2821</v>
      </c>
      <c r="C876" s="124" t="s">
        <v>277</v>
      </c>
      <c r="D876" s="103">
        <v>5969000</v>
      </c>
      <c r="E876" s="103">
        <v>5969000</v>
      </c>
      <c r="F876" s="61">
        <f>Table1[[#This Row],[Valor pagado]]/Table1[[#This Row],[Valor contrato]]</f>
        <v>1</v>
      </c>
      <c r="G876" s="124" t="s">
        <v>282</v>
      </c>
    </row>
    <row r="877" spans="1:7">
      <c r="A877" s="124" t="s">
        <v>455</v>
      </c>
      <c r="B877" s="124">
        <v>19221</v>
      </c>
      <c r="C877" s="124" t="s">
        <v>246</v>
      </c>
      <c r="D877" s="103">
        <v>62040000</v>
      </c>
      <c r="E877" s="103">
        <v>62040000</v>
      </c>
      <c r="F877" s="61">
        <f>Table1[[#This Row],[Valor pagado]]/Table1[[#This Row],[Valor contrato]]</f>
        <v>1</v>
      </c>
      <c r="G877" s="124" t="s">
        <v>356</v>
      </c>
    </row>
    <row r="878" spans="1:7">
      <c r="A878" s="124" t="s">
        <v>437</v>
      </c>
      <c r="B878" s="124">
        <v>11421</v>
      </c>
      <c r="C878" s="124" t="s">
        <v>276</v>
      </c>
      <c r="D878" s="103">
        <v>25143000</v>
      </c>
      <c r="E878" s="103">
        <v>25143000</v>
      </c>
      <c r="F878" s="61">
        <f>Table1[[#This Row],[Valor pagado]]/Table1[[#This Row],[Valor contrato]]</f>
        <v>1</v>
      </c>
      <c r="G878" s="124" t="s">
        <v>282</v>
      </c>
    </row>
    <row r="879" spans="1:7">
      <c r="A879" s="124" t="s">
        <v>455</v>
      </c>
      <c r="B879" s="124">
        <v>18821</v>
      </c>
      <c r="C879" s="124" t="s">
        <v>253</v>
      </c>
      <c r="D879" s="103">
        <v>2200000</v>
      </c>
      <c r="E879" s="103">
        <v>2200000</v>
      </c>
      <c r="F879" s="61">
        <f>Table1[[#This Row],[Valor pagado]]/Table1[[#This Row],[Valor contrato]]</f>
        <v>1</v>
      </c>
      <c r="G879" s="124" t="s">
        <v>356</v>
      </c>
    </row>
    <row r="880" spans="1:7">
      <c r="A880" s="124" t="s">
        <v>455</v>
      </c>
      <c r="B880" s="124">
        <v>19421</v>
      </c>
      <c r="C880" s="124" t="s">
        <v>227</v>
      </c>
      <c r="D880" s="103">
        <v>29260000</v>
      </c>
      <c r="E880" s="103">
        <v>29260000</v>
      </c>
      <c r="F880" s="61">
        <f>Table1[[#This Row],[Valor pagado]]/Table1[[#This Row],[Valor contrato]]</f>
        <v>1</v>
      </c>
      <c r="G880" s="124" t="s">
        <v>356</v>
      </c>
    </row>
    <row r="881" spans="1:7">
      <c r="A881" s="124" t="s">
        <v>443</v>
      </c>
      <c r="B881" s="124">
        <v>17021</v>
      </c>
      <c r="C881" s="124" t="s">
        <v>392</v>
      </c>
      <c r="D881" s="103">
        <v>22604000</v>
      </c>
      <c r="E881" s="103">
        <v>22604000</v>
      </c>
      <c r="F881" s="61">
        <f>Table1[[#This Row],[Valor pagado]]/Table1[[#This Row],[Valor contrato]]</f>
        <v>1</v>
      </c>
      <c r="G881" s="124" t="s">
        <v>282</v>
      </c>
    </row>
    <row r="882" spans="1:7">
      <c r="A882" s="124" t="s">
        <v>437</v>
      </c>
      <c r="B882" s="124">
        <v>9821</v>
      </c>
      <c r="C882" s="124" t="s">
        <v>230</v>
      </c>
      <c r="D882" s="103">
        <v>40723058000</v>
      </c>
      <c r="E882" s="103">
        <v>40723058000</v>
      </c>
      <c r="F882" s="61">
        <f>Table1[[#This Row],[Valor pagado]]/Table1[[#This Row],[Valor contrato]]</f>
        <v>1</v>
      </c>
      <c r="G882" s="124" t="s">
        <v>282</v>
      </c>
    </row>
    <row r="883" spans="1:7">
      <c r="A883" s="124" t="s">
        <v>433</v>
      </c>
      <c r="B883" s="124">
        <v>1821</v>
      </c>
      <c r="C883" s="124" t="s">
        <v>260</v>
      </c>
      <c r="D883" s="103">
        <v>2306014000</v>
      </c>
      <c r="E883" s="103">
        <v>2306014000</v>
      </c>
      <c r="F883" s="61">
        <f>Table1[[#This Row],[Valor pagado]]/Table1[[#This Row],[Valor contrato]]</f>
        <v>1</v>
      </c>
      <c r="G883" s="124" t="s">
        <v>282</v>
      </c>
    </row>
    <row r="884" spans="1:7">
      <c r="A884" s="124" t="s">
        <v>433</v>
      </c>
      <c r="B884" s="124">
        <v>1321</v>
      </c>
      <c r="C884" s="124" t="s">
        <v>261</v>
      </c>
      <c r="D884" s="103">
        <v>1309445000</v>
      </c>
      <c r="E884" s="103">
        <v>1309445000</v>
      </c>
      <c r="F884" s="61">
        <f>Table1[[#This Row],[Valor pagado]]/Table1[[#This Row],[Valor contrato]]</f>
        <v>1</v>
      </c>
      <c r="G884" s="124" t="s">
        <v>282</v>
      </c>
    </row>
    <row r="885" spans="1:7">
      <c r="A885" s="124" t="s">
        <v>443</v>
      </c>
      <c r="B885" s="124">
        <v>15521</v>
      </c>
      <c r="C885" s="124" t="s">
        <v>221</v>
      </c>
      <c r="D885" s="103">
        <v>173383846000</v>
      </c>
      <c r="E885" s="103">
        <v>173364788000</v>
      </c>
      <c r="F885" s="61">
        <f>Table1[[#This Row],[Valor pagado]]/Table1[[#This Row],[Valor contrato]]</f>
        <v>0.99989008203220964</v>
      </c>
      <c r="G885" s="124" t="s">
        <v>282</v>
      </c>
    </row>
    <row r="886" spans="1:7">
      <c r="A886" s="124" t="s">
        <v>454</v>
      </c>
      <c r="B886" s="124">
        <v>21621</v>
      </c>
      <c r="C886" s="124" t="s">
        <v>226</v>
      </c>
      <c r="D886" s="103">
        <v>4127531000</v>
      </c>
      <c r="E886" s="103">
        <v>4127531000</v>
      </c>
      <c r="F886" s="61">
        <f>Table1[[#This Row],[Valor pagado]]/Table1[[#This Row],[Valor contrato]]</f>
        <v>1</v>
      </c>
      <c r="G886" s="124" t="s">
        <v>282</v>
      </c>
    </row>
    <row r="887" spans="1:7">
      <c r="A887" s="124" t="s">
        <v>433</v>
      </c>
      <c r="B887" s="124">
        <v>521</v>
      </c>
      <c r="C887" s="124" t="s">
        <v>264</v>
      </c>
      <c r="D887" s="103">
        <v>927404000</v>
      </c>
      <c r="E887" s="103">
        <v>927404000</v>
      </c>
      <c r="F887" s="61">
        <f>Table1[[#This Row],[Valor pagado]]/Table1[[#This Row],[Valor contrato]]</f>
        <v>1</v>
      </c>
      <c r="G887" s="124" t="s">
        <v>282</v>
      </c>
    </row>
    <row r="888" spans="1:7">
      <c r="A888" s="124" t="s">
        <v>437</v>
      </c>
      <c r="B888" s="124">
        <v>8921</v>
      </c>
      <c r="C888" s="124" t="s">
        <v>231</v>
      </c>
      <c r="D888" s="103">
        <v>33803448000</v>
      </c>
      <c r="E888" s="103">
        <v>33782202000</v>
      </c>
      <c r="F888" s="61">
        <f>Table1[[#This Row],[Valor pagado]]/Table1[[#This Row],[Valor contrato]]</f>
        <v>0.99937148423438937</v>
      </c>
      <c r="G888" s="124" t="s">
        <v>282</v>
      </c>
    </row>
    <row r="889" spans="1:7">
      <c r="A889" s="124" t="s">
        <v>439</v>
      </c>
      <c r="B889" s="124">
        <v>12221</v>
      </c>
      <c r="C889" s="124" t="s">
        <v>230</v>
      </c>
      <c r="D889" s="103">
        <v>6886440000</v>
      </c>
      <c r="E889" s="103">
        <v>6886440000</v>
      </c>
      <c r="F889" s="61">
        <f>Table1[[#This Row],[Valor pagado]]/Table1[[#This Row],[Valor contrato]]</f>
        <v>1</v>
      </c>
      <c r="G889" s="124" t="s">
        <v>356</v>
      </c>
    </row>
    <row r="890" spans="1:7">
      <c r="A890" s="124" t="s">
        <v>443</v>
      </c>
      <c r="B890" s="124">
        <v>17221</v>
      </c>
      <c r="C890" s="124" t="s">
        <v>277</v>
      </c>
      <c r="D890" s="103">
        <v>2451000</v>
      </c>
      <c r="E890" s="103">
        <v>2451000</v>
      </c>
      <c r="F890" s="61">
        <f>Table1[[#This Row],[Valor pagado]]/Table1[[#This Row],[Valor contrato]]</f>
        <v>1</v>
      </c>
      <c r="G890" s="124" t="s">
        <v>282</v>
      </c>
    </row>
    <row r="891" spans="1:7">
      <c r="A891" s="124" t="s">
        <v>435</v>
      </c>
      <c r="B891" s="124">
        <v>6221</v>
      </c>
      <c r="C891" s="124" t="s">
        <v>233</v>
      </c>
      <c r="D891" s="103">
        <v>4827000</v>
      </c>
      <c r="E891" s="103">
        <v>4827000</v>
      </c>
      <c r="F891" s="61">
        <f>Table1[[#This Row],[Valor pagado]]/Table1[[#This Row],[Valor contrato]]</f>
        <v>1</v>
      </c>
      <c r="G891" s="124" t="s">
        <v>282</v>
      </c>
    </row>
    <row r="892" spans="1:7">
      <c r="A892" s="124" t="s">
        <v>439</v>
      </c>
      <c r="B892" s="124">
        <v>11721</v>
      </c>
      <c r="C892" s="124" t="s">
        <v>265</v>
      </c>
      <c r="D892" s="103">
        <v>296340000</v>
      </c>
      <c r="E892" s="103">
        <v>296340000</v>
      </c>
      <c r="F892" s="61">
        <f>Table1[[#This Row],[Valor pagado]]/Table1[[#This Row],[Valor contrato]]</f>
        <v>1</v>
      </c>
      <c r="G892" s="124" t="s">
        <v>356</v>
      </c>
    </row>
    <row r="893" spans="1:7">
      <c r="A893" s="124" t="s">
        <v>451</v>
      </c>
      <c r="B893" s="124">
        <v>17921</v>
      </c>
      <c r="C893" s="124" t="s">
        <v>391</v>
      </c>
      <c r="D893" s="103">
        <v>24124898547</v>
      </c>
      <c r="E893" s="103">
        <v>24124898547</v>
      </c>
      <c r="F893" s="61">
        <f>Table1[[#This Row],[Valor pagado]]/Table1[[#This Row],[Valor contrato]]</f>
        <v>1</v>
      </c>
      <c r="G893" s="124" t="s">
        <v>416</v>
      </c>
    </row>
    <row r="894" spans="1:7">
      <c r="A894" s="124" t="s">
        <v>433</v>
      </c>
      <c r="B894" s="124">
        <v>1421</v>
      </c>
      <c r="C894" s="124" t="s">
        <v>259</v>
      </c>
      <c r="D894" s="103">
        <v>743633000</v>
      </c>
      <c r="E894" s="103">
        <v>743633000</v>
      </c>
      <c r="F894" s="61">
        <f>Table1[[#This Row],[Valor pagado]]/Table1[[#This Row],[Valor contrato]]</f>
        <v>1</v>
      </c>
      <c r="G894" s="124" t="s">
        <v>282</v>
      </c>
    </row>
    <row r="895" spans="1:7">
      <c r="A895" s="124" t="s">
        <v>439</v>
      </c>
      <c r="B895" s="124">
        <v>12421</v>
      </c>
      <c r="C895" s="124" t="s">
        <v>246</v>
      </c>
      <c r="D895" s="103">
        <v>1944800000</v>
      </c>
      <c r="E895" s="103">
        <v>1944800000</v>
      </c>
      <c r="F895" s="61">
        <f>Table1[[#This Row],[Valor pagado]]/Table1[[#This Row],[Valor contrato]]</f>
        <v>1</v>
      </c>
      <c r="G895" s="124" t="s">
        <v>356</v>
      </c>
    </row>
    <row r="896" spans="1:7">
      <c r="A896" s="124" t="s">
        <v>454</v>
      </c>
      <c r="B896" s="124">
        <v>21421</v>
      </c>
      <c r="C896" s="124" t="s">
        <v>267</v>
      </c>
      <c r="D896" s="103">
        <v>9844000</v>
      </c>
      <c r="E896" s="103">
        <v>9844000</v>
      </c>
      <c r="F896" s="61">
        <f>Table1[[#This Row],[Valor pagado]]/Table1[[#This Row],[Valor contrato]]</f>
        <v>1</v>
      </c>
      <c r="G896" s="124" t="s">
        <v>282</v>
      </c>
    </row>
    <row r="897" spans="1:7">
      <c r="A897" s="124" t="s">
        <v>434</v>
      </c>
      <c r="B897" s="124">
        <v>5421</v>
      </c>
      <c r="C897" s="124" t="s">
        <v>262</v>
      </c>
      <c r="D897" s="103">
        <v>3631000</v>
      </c>
      <c r="E897" s="103">
        <v>3631000</v>
      </c>
      <c r="F897" s="61">
        <f>Table1[[#This Row],[Valor pagado]]/Table1[[#This Row],[Valor contrato]]</f>
        <v>1</v>
      </c>
      <c r="G897" s="124" t="s">
        <v>282</v>
      </c>
    </row>
    <row r="898" spans="1:7">
      <c r="A898" s="124" t="s">
        <v>433</v>
      </c>
      <c r="B898" s="124">
        <v>2421</v>
      </c>
      <c r="C898" s="124" t="s">
        <v>275</v>
      </c>
      <c r="D898" s="103">
        <v>43097000</v>
      </c>
      <c r="E898" s="103">
        <v>43097000</v>
      </c>
      <c r="F898" s="61">
        <f>Table1[[#This Row],[Valor pagado]]/Table1[[#This Row],[Valor contrato]]</f>
        <v>1</v>
      </c>
      <c r="G898" s="124" t="s">
        <v>282</v>
      </c>
    </row>
    <row r="899" spans="1:7">
      <c r="A899" s="124" t="s">
        <v>436</v>
      </c>
      <c r="B899" s="124">
        <v>6121</v>
      </c>
      <c r="C899" s="124" t="s">
        <v>226</v>
      </c>
      <c r="D899" s="103">
        <v>234527000</v>
      </c>
      <c r="E899" s="103">
        <v>234527000</v>
      </c>
      <c r="F899" s="61">
        <f>Table1[[#This Row],[Valor pagado]]/Table1[[#This Row],[Valor contrato]]</f>
        <v>1</v>
      </c>
      <c r="G899" s="124" t="s">
        <v>282</v>
      </c>
    </row>
    <row r="900" spans="1:7">
      <c r="A900" s="124" t="s">
        <v>433</v>
      </c>
      <c r="B900" s="124">
        <v>621</v>
      </c>
      <c r="C900" s="124" t="s">
        <v>227</v>
      </c>
      <c r="D900" s="103">
        <v>92786940000</v>
      </c>
      <c r="E900" s="103">
        <v>92758943000</v>
      </c>
      <c r="F900" s="61">
        <f>Table1[[#This Row],[Valor pagado]]/Table1[[#This Row],[Valor contrato]]</f>
        <v>0.99969826572575837</v>
      </c>
      <c r="G900" s="124" t="s">
        <v>282</v>
      </c>
    </row>
    <row r="901" spans="1:7">
      <c r="A901" s="124" t="s">
        <v>433</v>
      </c>
      <c r="B901" s="124">
        <v>2921</v>
      </c>
      <c r="C901" s="124" t="s">
        <v>276</v>
      </c>
      <c r="D901" s="103">
        <v>30104000</v>
      </c>
      <c r="E901" s="103">
        <v>30104000</v>
      </c>
      <c r="F901" s="61">
        <f>Table1[[#This Row],[Valor pagado]]/Table1[[#This Row],[Valor contrato]]</f>
        <v>1</v>
      </c>
      <c r="G901" s="124" t="s">
        <v>282</v>
      </c>
    </row>
    <row r="902" spans="1:7">
      <c r="A902" s="124" t="s">
        <v>436</v>
      </c>
      <c r="B902" s="124">
        <v>6021</v>
      </c>
      <c r="C902" s="124" t="s">
        <v>227</v>
      </c>
      <c r="D902" s="103">
        <v>66795000</v>
      </c>
      <c r="E902" s="103">
        <v>66795000</v>
      </c>
      <c r="F902" s="61">
        <f>Table1[[#This Row],[Valor pagado]]/Table1[[#This Row],[Valor contrato]]</f>
        <v>1</v>
      </c>
      <c r="G902" s="124" t="s">
        <v>282</v>
      </c>
    </row>
    <row r="903" spans="1:7">
      <c r="A903" s="124" t="s">
        <v>455</v>
      </c>
      <c r="B903" s="124">
        <v>19321</v>
      </c>
      <c r="C903" s="124" t="s">
        <v>244</v>
      </c>
      <c r="D903" s="103">
        <v>29700000</v>
      </c>
      <c r="E903" s="103">
        <v>29700000</v>
      </c>
      <c r="F903" s="61">
        <f>Table1[[#This Row],[Valor pagado]]/Table1[[#This Row],[Valor contrato]]</f>
        <v>1</v>
      </c>
      <c r="G903" s="124" t="s">
        <v>356</v>
      </c>
    </row>
    <row r="904" spans="1:7">
      <c r="A904" s="124" t="s">
        <v>454</v>
      </c>
      <c r="B904" s="124">
        <v>20621</v>
      </c>
      <c r="C904" s="124" t="s">
        <v>266</v>
      </c>
      <c r="D904" s="103">
        <v>3423000</v>
      </c>
      <c r="E904" s="103">
        <v>3423000</v>
      </c>
      <c r="F904" s="61">
        <f>Table1[[#This Row],[Valor pagado]]/Table1[[#This Row],[Valor contrato]]</f>
        <v>1</v>
      </c>
      <c r="G904" s="124" t="s">
        <v>282</v>
      </c>
    </row>
    <row r="905" spans="1:7">
      <c r="A905" s="124" t="s">
        <v>434</v>
      </c>
      <c r="B905" s="124">
        <v>4021</v>
      </c>
      <c r="C905" s="124" t="s">
        <v>266</v>
      </c>
      <c r="D905" s="103">
        <v>2211513000</v>
      </c>
      <c r="E905" s="103">
        <v>2211513000</v>
      </c>
      <c r="F905" s="61">
        <f>Table1[[#This Row],[Valor pagado]]/Table1[[#This Row],[Valor contrato]]</f>
        <v>1</v>
      </c>
      <c r="G905" s="124" t="s">
        <v>282</v>
      </c>
    </row>
    <row r="906" spans="1:7">
      <c r="A906" s="124" t="s">
        <v>443</v>
      </c>
      <c r="B906" s="124">
        <v>14621</v>
      </c>
      <c r="C906" s="124" t="s">
        <v>242</v>
      </c>
      <c r="D906" s="103">
        <v>2270000</v>
      </c>
      <c r="E906" s="103">
        <v>2270000</v>
      </c>
      <c r="F906" s="61">
        <f>Table1[[#This Row],[Valor pagado]]/Table1[[#This Row],[Valor contrato]]</f>
        <v>1</v>
      </c>
      <c r="G906" s="124" t="s">
        <v>282</v>
      </c>
    </row>
    <row r="907" spans="1:7">
      <c r="A907" s="124" t="s">
        <v>439</v>
      </c>
      <c r="B907" s="124">
        <v>13221</v>
      </c>
      <c r="C907" s="124" t="s">
        <v>242</v>
      </c>
      <c r="D907" s="103">
        <v>6160000</v>
      </c>
      <c r="E907" s="103">
        <v>6160000</v>
      </c>
      <c r="F907" s="61">
        <f>Table1[[#This Row],[Valor pagado]]/Table1[[#This Row],[Valor contrato]]</f>
        <v>1</v>
      </c>
      <c r="G907" s="124" t="s">
        <v>356</v>
      </c>
    </row>
    <row r="908" spans="1:7">
      <c r="A908" s="124" t="s">
        <v>439</v>
      </c>
      <c r="B908" s="124">
        <v>14021</v>
      </c>
      <c r="C908" s="124" t="s">
        <v>271</v>
      </c>
      <c r="D908" s="103">
        <v>58300000</v>
      </c>
      <c r="E908" s="103">
        <v>58300000</v>
      </c>
      <c r="F908" s="61">
        <f>Table1[[#This Row],[Valor pagado]]/Table1[[#This Row],[Valor contrato]]</f>
        <v>1</v>
      </c>
      <c r="G908" s="124" t="s">
        <v>356</v>
      </c>
    </row>
    <row r="909" spans="1:7">
      <c r="A909" s="124" t="s">
        <v>455</v>
      </c>
      <c r="B909" s="124">
        <v>18721</v>
      </c>
      <c r="C909" s="124" t="s">
        <v>226</v>
      </c>
      <c r="D909" s="103">
        <v>584100000</v>
      </c>
      <c r="E909" s="103">
        <v>584100000</v>
      </c>
      <c r="F909" s="61">
        <f>Table1[[#This Row],[Valor pagado]]/Table1[[#This Row],[Valor contrato]]</f>
        <v>1</v>
      </c>
      <c r="G909" s="124" t="s">
        <v>356</v>
      </c>
    </row>
    <row r="910" spans="1:7">
      <c r="A910" s="124" t="s">
        <v>443</v>
      </c>
      <c r="B910" s="124">
        <v>15721</v>
      </c>
      <c r="C910" s="124" t="s">
        <v>230</v>
      </c>
      <c r="D910" s="103">
        <v>33517760000</v>
      </c>
      <c r="E910" s="103">
        <v>33297418000</v>
      </c>
      <c r="F910" s="61">
        <f>Table1[[#This Row],[Valor pagado]]/Table1[[#This Row],[Valor contrato]]</f>
        <v>0.99342611200748498</v>
      </c>
      <c r="G910" s="124" t="s">
        <v>282</v>
      </c>
    </row>
    <row r="911" spans="1:7">
      <c r="A911" s="124" t="s">
        <v>454</v>
      </c>
      <c r="B911" s="124">
        <v>20221</v>
      </c>
      <c r="C911" s="124" t="s">
        <v>227</v>
      </c>
      <c r="D911" s="103">
        <v>3209864000</v>
      </c>
      <c r="E911" s="103">
        <v>3209864000</v>
      </c>
      <c r="F911" s="61">
        <f>Table1[[#This Row],[Valor pagado]]/Table1[[#This Row],[Valor contrato]]</f>
        <v>1</v>
      </c>
      <c r="G911" s="124" t="s">
        <v>282</v>
      </c>
    </row>
    <row r="912" spans="1:7">
      <c r="A912" s="124" t="s">
        <v>443</v>
      </c>
      <c r="B912" s="124">
        <v>15621</v>
      </c>
      <c r="C912" s="124" t="s">
        <v>266</v>
      </c>
      <c r="D912" s="103">
        <v>1142427000</v>
      </c>
      <c r="E912" s="103">
        <v>1142427000</v>
      </c>
      <c r="F912" s="61">
        <f>Table1[[#This Row],[Valor pagado]]/Table1[[#This Row],[Valor contrato]]</f>
        <v>1</v>
      </c>
      <c r="G912" s="124" t="s">
        <v>282</v>
      </c>
    </row>
    <row r="913" spans="1:7">
      <c r="A913" s="124" t="s">
        <v>434</v>
      </c>
      <c r="B913" s="124">
        <v>5521</v>
      </c>
      <c r="C913" s="124" t="s">
        <v>392</v>
      </c>
      <c r="D913" s="103">
        <v>12163000</v>
      </c>
      <c r="E913" s="103">
        <v>12163000</v>
      </c>
      <c r="F913" s="61">
        <f>Table1[[#This Row],[Valor pagado]]/Table1[[#This Row],[Valor contrato]]</f>
        <v>1</v>
      </c>
      <c r="G913" s="124" t="s">
        <v>282</v>
      </c>
    </row>
    <row r="914" spans="1:7">
      <c r="A914" s="124" t="s">
        <v>433</v>
      </c>
      <c r="B914" s="124">
        <v>2321</v>
      </c>
      <c r="C914" s="124" t="s">
        <v>274</v>
      </c>
      <c r="D914" s="103">
        <v>253632000</v>
      </c>
      <c r="E914" s="103">
        <v>253632000</v>
      </c>
      <c r="F914" s="61">
        <f>Table1[[#This Row],[Valor pagado]]/Table1[[#This Row],[Valor contrato]]</f>
        <v>1</v>
      </c>
      <c r="G914" s="124" t="s">
        <v>282</v>
      </c>
    </row>
    <row r="915" spans="1:7">
      <c r="A915" s="124" t="s">
        <v>434</v>
      </c>
      <c r="B915" s="124">
        <v>4221</v>
      </c>
      <c r="C915" s="124" t="s">
        <v>261</v>
      </c>
      <c r="D915" s="103">
        <v>1453355000</v>
      </c>
      <c r="E915" s="103">
        <v>1453355000</v>
      </c>
      <c r="F915" s="61">
        <f>Table1[[#This Row],[Valor pagado]]/Table1[[#This Row],[Valor contrato]]</f>
        <v>1</v>
      </c>
      <c r="G915" s="124" t="s">
        <v>282</v>
      </c>
    </row>
    <row r="916" spans="1:7">
      <c r="A916" s="124" t="s">
        <v>433</v>
      </c>
      <c r="B916" s="124">
        <v>821</v>
      </c>
      <c r="C916" s="124" t="s">
        <v>269</v>
      </c>
      <c r="D916" s="103">
        <v>791427000</v>
      </c>
      <c r="E916" s="103">
        <v>791427000</v>
      </c>
      <c r="F916" s="61">
        <f>Table1[[#This Row],[Valor pagado]]/Table1[[#This Row],[Valor contrato]]</f>
        <v>1</v>
      </c>
      <c r="G916" s="124" t="s">
        <v>282</v>
      </c>
    </row>
    <row r="917" spans="1:7">
      <c r="A917" s="124" t="s">
        <v>454</v>
      </c>
      <c r="B917" s="124">
        <v>21721</v>
      </c>
      <c r="C917" s="124" t="s">
        <v>384</v>
      </c>
      <c r="D917" s="103">
        <v>56638000</v>
      </c>
      <c r="E917" s="103">
        <v>56638000</v>
      </c>
      <c r="F917" s="61">
        <f>Table1[[#This Row],[Valor pagado]]/Table1[[#This Row],[Valor contrato]]</f>
        <v>1</v>
      </c>
      <c r="G917" s="124" t="s">
        <v>282</v>
      </c>
    </row>
    <row r="918" spans="1:7">
      <c r="A918" s="124" t="s">
        <v>443</v>
      </c>
      <c r="B918" s="124">
        <v>16021</v>
      </c>
      <c r="C918" s="124" t="s">
        <v>255</v>
      </c>
      <c r="D918" s="103">
        <v>9430124000</v>
      </c>
      <c r="E918" s="103">
        <v>9430124000</v>
      </c>
      <c r="F918" s="61">
        <f>Table1[[#This Row],[Valor pagado]]/Table1[[#This Row],[Valor contrato]]</f>
        <v>1</v>
      </c>
      <c r="G918" s="124" t="s">
        <v>282</v>
      </c>
    </row>
    <row r="919" spans="1:7">
      <c r="A919" s="124" t="s">
        <v>443</v>
      </c>
      <c r="B919" s="124">
        <v>15321</v>
      </c>
      <c r="C919" s="124" t="s">
        <v>269</v>
      </c>
      <c r="D919" s="103">
        <v>576313000</v>
      </c>
      <c r="E919" s="103">
        <v>576313000</v>
      </c>
      <c r="F919" s="61">
        <f>Table1[[#This Row],[Valor pagado]]/Table1[[#This Row],[Valor contrato]]</f>
        <v>1</v>
      </c>
      <c r="G919" s="124" t="s">
        <v>282</v>
      </c>
    </row>
    <row r="920" spans="1:7">
      <c r="A920" s="124" t="s">
        <v>434</v>
      </c>
      <c r="B920" s="124">
        <v>3221</v>
      </c>
      <c r="C920" s="124" t="s">
        <v>231</v>
      </c>
      <c r="D920" s="103">
        <v>37322161000</v>
      </c>
      <c r="E920" s="103">
        <v>37322161000</v>
      </c>
      <c r="F920" s="61">
        <f>Table1[[#This Row],[Valor pagado]]/Table1[[#This Row],[Valor contrato]]</f>
        <v>1</v>
      </c>
      <c r="G920" s="124" t="s">
        <v>282</v>
      </c>
    </row>
    <row r="921" spans="1:7">
      <c r="A921" s="124" t="s">
        <v>437</v>
      </c>
      <c r="B921" s="124">
        <v>9921</v>
      </c>
      <c r="C921" s="124" t="s">
        <v>261</v>
      </c>
      <c r="D921" s="103">
        <v>1346314000</v>
      </c>
      <c r="E921" s="103">
        <v>1340868000</v>
      </c>
      <c r="F921" s="61">
        <f>Table1[[#This Row],[Valor pagado]]/Table1[[#This Row],[Valor contrato]]</f>
        <v>0.99595488125355602</v>
      </c>
      <c r="G921" s="124" t="s">
        <v>282</v>
      </c>
    </row>
    <row r="922" spans="1:7">
      <c r="A922" s="124" t="s">
        <v>433</v>
      </c>
      <c r="B922" s="124">
        <v>121</v>
      </c>
      <c r="C922" s="124" t="s">
        <v>242</v>
      </c>
      <c r="D922" s="103">
        <v>11672000</v>
      </c>
      <c r="E922" s="103">
        <v>11672000</v>
      </c>
      <c r="F922" s="61">
        <f>Table1[[#This Row],[Valor pagado]]/Table1[[#This Row],[Valor contrato]]</f>
        <v>1</v>
      </c>
      <c r="G922" s="124" t="s">
        <v>282</v>
      </c>
    </row>
    <row r="923" spans="1:7">
      <c r="A923" s="124" t="s">
        <v>454</v>
      </c>
      <c r="B923" s="124">
        <v>21221</v>
      </c>
      <c r="C923" s="124" t="s">
        <v>253</v>
      </c>
      <c r="D923" s="103">
        <v>67039000</v>
      </c>
      <c r="E923" s="103">
        <v>67039000</v>
      </c>
      <c r="F923" s="61">
        <f>Table1[[#This Row],[Valor pagado]]/Table1[[#This Row],[Valor contrato]]</f>
        <v>1</v>
      </c>
      <c r="G923" s="124" t="s">
        <v>282</v>
      </c>
    </row>
    <row r="924" spans="1:7">
      <c r="A924" s="124" t="s">
        <v>433</v>
      </c>
      <c r="B924" s="124">
        <v>2521</v>
      </c>
      <c r="C924" s="124" t="s">
        <v>262</v>
      </c>
      <c r="D924" s="103">
        <v>3950000</v>
      </c>
      <c r="E924" s="103">
        <v>3950000</v>
      </c>
      <c r="F924" s="61">
        <f>Table1[[#This Row],[Valor pagado]]/Table1[[#This Row],[Valor contrato]]</f>
        <v>1</v>
      </c>
      <c r="G924" s="124" t="s">
        <v>282</v>
      </c>
    </row>
    <row r="925" spans="1:7">
      <c r="A925" s="124" t="s">
        <v>439</v>
      </c>
      <c r="B925" s="124">
        <v>13821</v>
      </c>
      <c r="C925" s="124" t="s">
        <v>264</v>
      </c>
      <c r="D925" s="103">
        <v>301840000</v>
      </c>
      <c r="E925" s="103">
        <v>301840000</v>
      </c>
      <c r="F925" s="61">
        <f>Table1[[#This Row],[Valor pagado]]/Table1[[#This Row],[Valor contrato]]</f>
        <v>1</v>
      </c>
      <c r="G925" s="124" t="s">
        <v>356</v>
      </c>
    </row>
    <row r="926" spans="1:7">
      <c r="A926" s="124" t="s">
        <v>439</v>
      </c>
      <c r="B926" s="124">
        <v>13921</v>
      </c>
      <c r="C926" s="124" t="s">
        <v>392</v>
      </c>
      <c r="D926" s="103">
        <v>9680000</v>
      </c>
      <c r="E926" s="103">
        <v>9680000</v>
      </c>
      <c r="F926" s="61">
        <f>Table1[[#This Row],[Valor pagado]]/Table1[[#This Row],[Valor contrato]]</f>
        <v>1</v>
      </c>
      <c r="G926" s="124" t="s">
        <v>356</v>
      </c>
    </row>
    <row r="927" spans="1:7">
      <c r="A927" s="124" t="s">
        <v>439</v>
      </c>
      <c r="B927" s="124">
        <v>12121</v>
      </c>
      <c r="C927" s="124" t="s">
        <v>260</v>
      </c>
      <c r="D927" s="103">
        <v>410740000</v>
      </c>
      <c r="E927" s="103">
        <v>410740000</v>
      </c>
      <c r="F927" s="61">
        <f>Table1[[#This Row],[Valor pagado]]/Table1[[#This Row],[Valor contrato]]</f>
        <v>1</v>
      </c>
      <c r="G927" s="124" t="s">
        <v>356</v>
      </c>
    </row>
    <row r="928" spans="1:7">
      <c r="A928" s="124" t="s">
        <v>434</v>
      </c>
      <c r="B928" s="124">
        <v>3821</v>
      </c>
      <c r="C928" s="124" t="s">
        <v>265</v>
      </c>
      <c r="D928" s="103">
        <v>1772123000</v>
      </c>
      <c r="E928" s="103">
        <v>1772123000</v>
      </c>
      <c r="F928" s="61">
        <f>Table1[[#This Row],[Valor pagado]]/Table1[[#This Row],[Valor contrato]]</f>
        <v>1</v>
      </c>
      <c r="G928" s="124" t="s">
        <v>282</v>
      </c>
    </row>
    <row r="929" spans="1:7">
      <c r="A929" s="124" t="s">
        <v>433</v>
      </c>
      <c r="B929" s="124">
        <v>221</v>
      </c>
      <c r="C929" s="124" t="s">
        <v>233</v>
      </c>
      <c r="D929" s="103">
        <v>1341303000</v>
      </c>
      <c r="E929" s="103">
        <v>1341303000</v>
      </c>
      <c r="F929" s="61">
        <f>Table1[[#This Row],[Valor pagado]]/Table1[[#This Row],[Valor contrato]]</f>
        <v>1</v>
      </c>
      <c r="G929" s="124" t="s">
        <v>282</v>
      </c>
    </row>
    <row r="930" spans="1:7">
      <c r="A930" s="124" t="s">
        <v>435</v>
      </c>
      <c r="B930" s="124">
        <v>6621</v>
      </c>
      <c r="C930" s="124" t="s">
        <v>226</v>
      </c>
      <c r="D930" s="103">
        <v>74230779000</v>
      </c>
      <c r="E930" s="103">
        <v>74124840000</v>
      </c>
      <c r="F930" s="61">
        <f>Table1[[#This Row],[Valor pagado]]/Table1[[#This Row],[Valor contrato]]</f>
        <v>0.99857284267486945</v>
      </c>
      <c r="G930" s="124" t="s">
        <v>282</v>
      </c>
    </row>
    <row r="931" spans="1:7">
      <c r="A931" s="124" t="s">
        <v>439</v>
      </c>
      <c r="B931" s="124">
        <v>12321</v>
      </c>
      <c r="C931" s="124" t="s">
        <v>255</v>
      </c>
      <c r="D931" s="103">
        <v>2512840000</v>
      </c>
      <c r="E931" s="103">
        <v>2512840000</v>
      </c>
      <c r="F931" s="61">
        <f>Table1[[#This Row],[Valor pagado]]/Table1[[#This Row],[Valor contrato]]</f>
        <v>1</v>
      </c>
      <c r="G931" s="124" t="s">
        <v>356</v>
      </c>
    </row>
    <row r="932" spans="1:7">
      <c r="A932" s="124" t="s">
        <v>433</v>
      </c>
      <c r="B932" s="124">
        <v>2221</v>
      </c>
      <c r="C932" s="124" t="s">
        <v>267</v>
      </c>
      <c r="D932" s="103">
        <v>727417000</v>
      </c>
      <c r="E932" s="103">
        <v>727417000</v>
      </c>
      <c r="F932" s="61">
        <f>Table1[[#This Row],[Valor pagado]]/Table1[[#This Row],[Valor contrato]]</f>
        <v>1</v>
      </c>
      <c r="G932" s="124" t="s">
        <v>282</v>
      </c>
    </row>
    <row r="933" spans="1:7">
      <c r="A933" s="124" t="s">
        <v>450</v>
      </c>
      <c r="B933" s="124">
        <v>18621</v>
      </c>
      <c r="C933" s="124" t="s">
        <v>221</v>
      </c>
      <c r="D933" s="103">
        <v>32542000</v>
      </c>
      <c r="E933" s="103">
        <v>32542000</v>
      </c>
      <c r="F933" s="61">
        <f>Table1[[#This Row],[Valor pagado]]/Table1[[#This Row],[Valor contrato]]</f>
        <v>1</v>
      </c>
      <c r="G933" s="124" t="s">
        <v>282</v>
      </c>
    </row>
    <row r="934" spans="1:7">
      <c r="A934" s="124" t="s">
        <v>439</v>
      </c>
      <c r="B934" s="124">
        <v>13021</v>
      </c>
      <c r="C934" s="124" t="s">
        <v>262</v>
      </c>
      <c r="D934" s="103">
        <v>1540000</v>
      </c>
      <c r="E934" s="103">
        <v>1540000</v>
      </c>
      <c r="F934" s="61">
        <f>Table1[[#This Row],[Valor pagado]]/Table1[[#This Row],[Valor contrato]]</f>
        <v>1</v>
      </c>
      <c r="G934" s="124" t="s">
        <v>356</v>
      </c>
    </row>
    <row r="935" spans="1:7">
      <c r="A935" s="124" t="s">
        <v>434</v>
      </c>
      <c r="B935" s="124">
        <v>4821</v>
      </c>
      <c r="C935" s="124" t="s">
        <v>253</v>
      </c>
      <c r="D935" s="103">
        <v>4177076000</v>
      </c>
      <c r="E935" s="103">
        <v>4177076000</v>
      </c>
      <c r="F935" s="61">
        <f>Table1[[#This Row],[Valor pagado]]/Table1[[#This Row],[Valor contrato]]</f>
        <v>1</v>
      </c>
      <c r="G935" s="124" t="s">
        <v>282</v>
      </c>
    </row>
    <row r="936" spans="1:7">
      <c r="A936" s="124" t="s">
        <v>434</v>
      </c>
      <c r="B936" s="124">
        <v>4321</v>
      </c>
      <c r="C936" s="124" t="s">
        <v>259</v>
      </c>
      <c r="D936" s="103">
        <v>706843000</v>
      </c>
      <c r="E936" s="103">
        <v>706843000</v>
      </c>
      <c r="F936" s="61">
        <f>Table1[[#This Row],[Valor pagado]]/Table1[[#This Row],[Valor contrato]]</f>
        <v>1</v>
      </c>
      <c r="G936" s="124" t="s">
        <v>282</v>
      </c>
    </row>
    <row r="937" spans="1:7">
      <c r="A937" s="124" t="s">
        <v>438</v>
      </c>
      <c r="B937" s="124">
        <v>8121</v>
      </c>
      <c r="C937" s="124" t="s">
        <v>227</v>
      </c>
      <c r="D937" s="103">
        <v>28701000</v>
      </c>
      <c r="E937" s="103">
        <v>28701000</v>
      </c>
      <c r="F937" s="61">
        <f>Table1[[#This Row],[Valor pagado]]/Table1[[#This Row],[Valor contrato]]</f>
        <v>1</v>
      </c>
      <c r="G937" s="124" t="s">
        <v>282</v>
      </c>
    </row>
    <row r="938" spans="1:7">
      <c r="A938" s="124" t="s">
        <v>434</v>
      </c>
      <c r="B938" s="124">
        <v>4421</v>
      </c>
      <c r="C938" s="124" t="s">
        <v>255</v>
      </c>
      <c r="D938" s="103">
        <v>7687746000</v>
      </c>
      <c r="E938" s="103">
        <v>7687746000</v>
      </c>
      <c r="F938" s="61">
        <f>Table1[[#This Row],[Valor pagado]]/Table1[[#This Row],[Valor contrato]]</f>
        <v>1</v>
      </c>
      <c r="G938" s="124" t="s">
        <v>282</v>
      </c>
    </row>
    <row r="939" spans="1:7">
      <c r="A939" s="124" t="s">
        <v>443</v>
      </c>
      <c r="B939" s="124">
        <v>17321</v>
      </c>
      <c r="C939" s="124" t="s">
        <v>276</v>
      </c>
      <c r="D939" s="103">
        <v>26141000</v>
      </c>
      <c r="E939" s="103">
        <v>26141000</v>
      </c>
      <c r="F939" s="61">
        <f>Table1[[#This Row],[Valor pagado]]/Table1[[#This Row],[Valor contrato]]</f>
        <v>1</v>
      </c>
      <c r="G939" s="124" t="s">
        <v>282</v>
      </c>
    </row>
    <row r="940" spans="1:7">
      <c r="A940" s="124" t="s">
        <v>451</v>
      </c>
      <c r="B940" s="124">
        <v>18221</v>
      </c>
      <c r="C940" s="124" t="s">
        <v>391</v>
      </c>
      <c r="D940" s="103">
        <v>1939465923</v>
      </c>
      <c r="E940" s="103">
        <v>1939465923</v>
      </c>
      <c r="F940" s="61">
        <f>Table1[[#This Row],[Valor pagado]]/Table1[[#This Row],[Valor contrato]]</f>
        <v>1</v>
      </c>
      <c r="G940" s="124" t="s">
        <v>416</v>
      </c>
    </row>
    <row r="941" spans="1:7">
      <c r="A941" s="124" t="s">
        <v>451</v>
      </c>
      <c r="B941" s="124">
        <v>18121</v>
      </c>
      <c r="C941" s="124" t="s">
        <v>391</v>
      </c>
      <c r="D941" s="103">
        <v>226978342</v>
      </c>
      <c r="E941" s="103">
        <v>226978342</v>
      </c>
      <c r="F941" s="61">
        <f>Table1[[#This Row],[Valor pagado]]/Table1[[#This Row],[Valor contrato]]</f>
        <v>1</v>
      </c>
      <c r="G941" s="124" t="s">
        <v>416</v>
      </c>
    </row>
    <row r="942" spans="1:7">
      <c r="A942" s="124" t="s">
        <v>433</v>
      </c>
      <c r="B942" s="124">
        <v>1721</v>
      </c>
      <c r="C942" s="124" t="s">
        <v>385</v>
      </c>
      <c r="D942" s="103">
        <v>60471000</v>
      </c>
      <c r="E942" s="103">
        <v>60471000</v>
      </c>
      <c r="F942" s="61">
        <f>Table1[[#This Row],[Valor pagado]]/Table1[[#This Row],[Valor contrato]]</f>
        <v>1</v>
      </c>
      <c r="G942" s="124" t="s">
        <v>282</v>
      </c>
    </row>
    <row r="943" spans="1:7">
      <c r="A943" s="124" t="s">
        <v>437</v>
      </c>
      <c r="B943" s="124">
        <v>11521</v>
      </c>
      <c r="C943" s="124" t="s">
        <v>226</v>
      </c>
      <c r="D943" s="103">
        <v>66360062000</v>
      </c>
      <c r="E943" s="103">
        <v>66359699000</v>
      </c>
      <c r="F943" s="61">
        <f>Table1[[#This Row],[Valor pagado]]/Table1[[#This Row],[Valor contrato]]</f>
        <v>0.99999452984236215</v>
      </c>
      <c r="G943" s="124" t="s">
        <v>282</v>
      </c>
    </row>
    <row r="944" spans="1:7">
      <c r="A944" s="124" t="s">
        <v>439</v>
      </c>
      <c r="B944" s="124">
        <v>14421</v>
      </c>
      <c r="C944" s="124" t="s">
        <v>267</v>
      </c>
      <c r="D944" s="103">
        <v>268180000</v>
      </c>
      <c r="E944" s="103">
        <v>268180000</v>
      </c>
      <c r="F944" s="61">
        <f>Table1[[#This Row],[Valor pagado]]/Table1[[#This Row],[Valor contrato]]</f>
        <v>1</v>
      </c>
      <c r="G944" s="124" t="s">
        <v>356</v>
      </c>
    </row>
    <row r="945" spans="1:7">
      <c r="A945" s="124" t="s">
        <v>454</v>
      </c>
      <c r="B945" s="124">
        <v>20921</v>
      </c>
      <c r="C945" s="124" t="s">
        <v>255</v>
      </c>
      <c r="D945" s="103">
        <v>510643000</v>
      </c>
      <c r="E945" s="103">
        <v>510643000</v>
      </c>
      <c r="F945" s="61">
        <f>Table1[[#This Row],[Valor pagado]]/Table1[[#This Row],[Valor contrato]]</f>
        <v>1</v>
      </c>
      <c r="G945" s="124" t="s">
        <v>282</v>
      </c>
    </row>
    <row r="946" spans="1:7">
      <c r="A946" s="124" t="s">
        <v>437</v>
      </c>
      <c r="B946" s="124">
        <v>9221</v>
      </c>
      <c r="C946" s="124" t="s">
        <v>227</v>
      </c>
      <c r="D946" s="103">
        <v>84588118000</v>
      </c>
      <c r="E946" s="103">
        <v>84587664000</v>
      </c>
      <c r="F946" s="61">
        <f>Table1[[#This Row],[Valor pagado]]/Table1[[#This Row],[Valor contrato]]</f>
        <v>0.99999463281592338</v>
      </c>
      <c r="G946" s="124" t="s">
        <v>282</v>
      </c>
    </row>
    <row r="947" spans="1:7">
      <c r="A947" s="124" t="s">
        <v>454</v>
      </c>
      <c r="B947" s="124">
        <v>21521</v>
      </c>
      <c r="C947" s="124" t="s">
        <v>271</v>
      </c>
      <c r="D947" s="103">
        <v>10709000</v>
      </c>
      <c r="E947" s="103">
        <v>10709000</v>
      </c>
      <c r="F947" s="61">
        <f>Table1[[#This Row],[Valor pagado]]/Table1[[#This Row],[Valor contrato]]</f>
        <v>1</v>
      </c>
      <c r="G947" s="124" t="s">
        <v>282</v>
      </c>
    </row>
    <row r="948" spans="1:7">
      <c r="A948" s="124" t="s">
        <v>434</v>
      </c>
      <c r="B948" s="124">
        <v>4121</v>
      </c>
      <c r="C948" s="124" t="s">
        <v>230</v>
      </c>
      <c r="D948" s="103">
        <v>35060895000</v>
      </c>
      <c r="E948" s="103">
        <v>35060895000</v>
      </c>
      <c r="F948" s="61">
        <f>Table1[[#This Row],[Valor pagado]]/Table1[[#This Row],[Valor contrato]]</f>
        <v>1</v>
      </c>
      <c r="G948" s="124" t="s">
        <v>282</v>
      </c>
    </row>
    <row r="949" spans="1:7">
      <c r="A949" s="124" t="s">
        <v>433</v>
      </c>
      <c r="B949" s="124">
        <v>2121</v>
      </c>
      <c r="C949" s="124" t="s">
        <v>270</v>
      </c>
      <c r="D949" s="103">
        <v>419416000</v>
      </c>
      <c r="E949" s="103">
        <v>419416000</v>
      </c>
      <c r="F949" s="61">
        <f>Table1[[#This Row],[Valor pagado]]/Table1[[#This Row],[Valor contrato]]</f>
        <v>1</v>
      </c>
      <c r="G949" s="124" t="s">
        <v>282</v>
      </c>
    </row>
    <row r="950" spans="1:7">
      <c r="A950" s="124" t="s">
        <v>443</v>
      </c>
      <c r="B950" s="124">
        <v>16421</v>
      </c>
      <c r="C950" s="124" t="s">
        <v>272</v>
      </c>
      <c r="D950" s="103">
        <v>100845000</v>
      </c>
      <c r="E950" s="103">
        <v>100845000</v>
      </c>
      <c r="F950" s="61">
        <f>Table1[[#This Row],[Valor pagado]]/Table1[[#This Row],[Valor contrato]]</f>
        <v>1</v>
      </c>
      <c r="G950" s="124" t="s">
        <v>282</v>
      </c>
    </row>
    <row r="951" spans="1:7">
      <c r="A951" s="124" t="s">
        <v>434</v>
      </c>
      <c r="B951" s="124">
        <v>3621</v>
      </c>
      <c r="C951" s="124" t="s">
        <v>246</v>
      </c>
      <c r="D951" s="103">
        <v>13252825000</v>
      </c>
      <c r="E951" s="103">
        <v>13252825000</v>
      </c>
      <c r="F951" s="61">
        <f>Table1[[#This Row],[Valor pagado]]/Table1[[#This Row],[Valor contrato]]</f>
        <v>1</v>
      </c>
      <c r="G951" s="124" t="s">
        <v>282</v>
      </c>
    </row>
    <row r="952" spans="1:7">
      <c r="A952" s="124" t="s">
        <v>434</v>
      </c>
      <c r="B952" s="124">
        <v>5221</v>
      </c>
      <c r="C952" s="124" t="s">
        <v>274</v>
      </c>
      <c r="D952" s="103">
        <v>264845000</v>
      </c>
      <c r="E952" s="103">
        <v>264845000</v>
      </c>
      <c r="F952" s="61">
        <f>Table1[[#This Row],[Valor pagado]]/Table1[[#This Row],[Valor contrato]]</f>
        <v>1</v>
      </c>
      <c r="G952" s="124" t="s">
        <v>282</v>
      </c>
    </row>
    <row r="953" spans="1:7">
      <c r="A953" s="124" t="s">
        <v>434</v>
      </c>
      <c r="B953" s="124">
        <v>3721</v>
      </c>
      <c r="C953" s="124" t="s">
        <v>269</v>
      </c>
      <c r="D953" s="103">
        <v>482543000</v>
      </c>
      <c r="E953" s="103">
        <v>482543000</v>
      </c>
      <c r="F953" s="61">
        <f>Table1[[#This Row],[Valor pagado]]/Table1[[#This Row],[Valor contrato]]</f>
        <v>1</v>
      </c>
      <c r="G953" s="124" t="s">
        <v>282</v>
      </c>
    </row>
  </sheetData>
  <phoneticPr fontId="5"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39B5-E6C0-49E8-82A1-201DE3992C64}">
  <dimension ref="A1:F36"/>
  <sheetViews>
    <sheetView zoomScale="70" zoomScaleNormal="70" workbookViewId="0">
      <pane ySplit="1" topLeftCell="A2" activePane="bottomLeft" state="frozen"/>
      <selection pane="bottomLeft"/>
    </sheetView>
  </sheetViews>
  <sheetFormatPr defaultColWidth="10.85546875" defaultRowHeight="15"/>
  <cols>
    <col min="1" max="1" width="113.42578125" style="51" bestFit="1" customWidth="1"/>
    <col min="2" max="2" width="23.140625" style="104" bestFit="1" customWidth="1"/>
    <col min="3" max="3" width="22.140625" style="104" bestFit="1" customWidth="1"/>
    <col min="4" max="4" width="27.140625" style="121" bestFit="1" customWidth="1"/>
    <col min="5" max="5" width="25.28515625" style="51" bestFit="1" customWidth="1"/>
    <col min="6" max="16384" width="10.85546875" style="51"/>
  </cols>
  <sheetData>
    <row r="1" spans="1:6">
      <c r="A1" s="112" t="s">
        <v>219</v>
      </c>
      <c r="B1" s="113" t="s">
        <v>278</v>
      </c>
      <c r="C1" s="113" t="s">
        <v>279</v>
      </c>
      <c r="D1" s="120" t="s">
        <v>280</v>
      </c>
      <c r="E1" s="114" t="s">
        <v>284</v>
      </c>
    </row>
    <row r="2" spans="1:6">
      <c r="A2" s="124" t="s">
        <v>221</v>
      </c>
      <c r="B2" s="103">
        <v>3287517436700</v>
      </c>
      <c r="C2" s="103">
        <v>3284913803000</v>
      </c>
      <c r="D2" s="61">
        <f>Table2[[#This Row],[Valor pagado]]/Table2[[#This Row],[Valor contratos]]</f>
        <v>0.99920802436789091</v>
      </c>
      <c r="E2" s="124">
        <v>62</v>
      </c>
      <c r="F2" s="124"/>
    </row>
    <row r="3" spans="1:6">
      <c r="A3" s="124" t="s">
        <v>227</v>
      </c>
      <c r="B3" s="103">
        <v>1530764012576</v>
      </c>
      <c r="C3" s="103">
        <v>1527988066076</v>
      </c>
      <c r="D3" s="61">
        <f>Table2[[#This Row],[Valor pagado]]/Table2[[#This Row],[Valor contratos]]</f>
        <v>0.99818656143128903</v>
      </c>
      <c r="E3" s="124">
        <v>56</v>
      </c>
      <c r="F3" s="124"/>
    </row>
    <row r="4" spans="1:6">
      <c r="A4" s="124" t="s">
        <v>432</v>
      </c>
      <c r="B4" s="103">
        <v>1224376200000</v>
      </c>
      <c r="C4" s="103">
        <v>0</v>
      </c>
      <c r="D4" s="61">
        <f>Table2[[#This Row],[Valor pagado]]/Table2[[#This Row],[Valor contratos]]</f>
        <v>0</v>
      </c>
      <c r="E4" s="124">
        <v>1</v>
      </c>
      <c r="F4" s="124"/>
    </row>
    <row r="5" spans="1:6">
      <c r="A5" s="124" t="s">
        <v>226</v>
      </c>
      <c r="B5" s="103">
        <v>1014049464757</v>
      </c>
      <c r="C5" s="103">
        <v>1013553159757</v>
      </c>
      <c r="D5" s="61">
        <f>Table2[[#This Row],[Valor pagado]]/Table2[[#This Row],[Valor contratos]]</f>
        <v>0.99951057121250098</v>
      </c>
      <c r="E5" s="124">
        <v>42</v>
      </c>
      <c r="F5" s="124"/>
    </row>
    <row r="6" spans="1:6">
      <c r="A6" s="124" t="s">
        <v>230</v>
      </c>
      <c r="B6" s="103">
        <v>614326825001</v>
      </c>
      <c r="C6" s="103">
        <v>613639006001</v>
      </c>
      <c r="D6" s="61">
        <f>Table2[[#This Row],[Valor pagado]]/Table2[[#This Row],[Valor contratos]]</f>
        <v>0.99888036958177939</v>
      </c>
      <c r="E6" s="124">
        <v>41</v>
      </c>
      <c r="F6" s="124"/>
    </row>
    <row r="7" spans="1:6">
      <c r="A7" s="124" t="s">
        <v>231</v>
      </c>
      <c r="B7" s="103">
        <v>543757028000</v>
      </c>
      <c r="C7" s="103">
        <v>543596185000</v>
      </c>
      <c r="D7" s="61">
        <f>Table2[[#This Row],[Valor pagado]]/Table2[[#This Row],[Valor contratos]]</f>
        <v>0.99970420060483334</v>
      </c>
      <c r="E7" s="124">
        <v>38</v>
      </c>
      <c r="F7" s="124"/>
    </row>
    <row r="8" spans="1:6">
      <c r="A8" s="124" t="s">
        <v>244</v>
      </c>
      <c r="B8" s="103">
        <v>345610105400</v>
      </c>
      <c r="C8" s="103">
        <v>345246206000</v>
      </c>
      <c r="D8" s="61">
        <f>Table2[[#This Row],[Valor pagado]]/Table2[[#This Row],[Valor contratos]]</f>
        <v>0.9989470811347404</v>
      </c>
      <c r="E8" s="124">
        <v>44</v>
      </c>
      <c r="F8" s="124"/>
    </row>
    <row r="9" spans="1:6">
      <c r="A9" s="124" t="s">
        <v>246</v>
      </c>
      <c r="B9" s="103">
        <v>205992557000</v>
      </c>
      <c r="C9" s="103">
        <v>205986820000</v>
      </c>
      <c r="D9" s="61">
        <f>Table2[[#This Row],[Valor pagado]]/Table2[[#This Row],[Valor contratos]]</f>
        <v>0.99997214947916779</v>
      </c>
      <c r="E9" s="124">
        <v>42</v>
      </c>
      <c r="F9" s="124"/>
    </row>
    <row r="10" spans="1:6">
      <c r="A10" s="124" t="s">
        <v>255</v>
      </c>
      <c r="B10" s="103">
        <v>123591891000</v>
      </c>
      <c r="C10" s="103">
        <v>123532012000</v>
      </c>
      <c r="D10" s="61">
        <f>Table2[[#This Row],[Valor pagado]]/Table2[[#This Row],[Valor contratos]]</f>
        <v>0.99951551028537944</v>
      </c>
      <c r="E10" s="124">
        <v>37</v>
      </c>
      <c r="F10" s="124"/>
    </row>
    <row r="11" spans="1:6">
      <c r="A11" s="124" t="s">
        <v>233</v>
      </c>
      <c r="B11" s="103">
        <v>105440137600</v>
      </c>
      <c r="C11" s="103">
        <v>104193312000</v>
      </c>
      <c r="D11" s="61">
        <f>Table2[[#This Row],[Valor pagado]]/Table2[[#This Row],[Valor contratos]]</f>
        <v>0.98817503819342511</v>
      </c>
      <c r="E11" s="124">
        <v>39</v>
      </c>
      <c r="F11" s="124"/>
    </row>
    <row r="12" spans="1:6">
      <c r="A12" s="124" t="s">
        <v>253</v>
      </c>
      <c r="B12" s="103">
        <v>77855787800</v>
      </c>
      <c r="C12" s="103">
        <v>77850173800</v>
      </c>
      <c r="D12" s="61">
        <f>Table2[[#This Row],[Valor pagado]]/Table2[[#This Row],[Valor contratos]]</f>
        <v>0.99992789232299051</v>
      </c>
      <c r="E12" s="124">
        <v>37</v>
      </c>
      <c r="F12" s="124"/>
    </row>
    <row r="13" spans="1:6">
      <c r="A13" s="124" t="s">
        <v>252</v>
      </c>
      <c r="B13" s="103">
        <v>73789349200</v>
      </c>
      <c r="C13" s="103">
        <v>0</v>
      </c>
      <c r="D13" s="61">
        <f>Table2[[#This Row],[Valor pagado]]/Table2[[#This Row],[Valor contratos]]</f>
        <v>0</v>
      </c>
      <c r="E13" s="124">
        <v>30</v>
      </c>
      <c r="F13" s="124"/>
    </row>
    <row r="14" spans="1:6">
      <c r="A14" s="124" t="s">
        <v>242</v>
      </c>
      <c r="B14" s="103">
        <v>72166593600</v>
      </c>
      <c r="C14" s="103">
        <v>71737226000</v>
      </c>
      <c r="D14" s="61">
        <f>Table2[[#This Row],[Valor pagado]]/Table2[[#This Row],[Valor contratos]]</f>
        <v>0.99405032746342625</v>
      </c>
      <c r="E14" s="124">
        <v>37</v>
      </c>
      <c r="F14" s="124"/>
    </row>
    <row r="15" spans="1:6">
      <c r="A15" s="124" t="s">
        <v>390</v>
      </c>
      <c r="B15" s="103">
        <v>50000000000</v>
      </c>
      <c r="C15" s="103">
        <v>0</v>
      </c>
      <c r="D15" s="61">
        <f>Table2[[#This Row],[Valor pagado]]/Table2[[#This Row],[Valor contratos]]</f>
        <v>0</v>
      </c>
      <c r="E15" s="124">
        <v>1</v>
      </c>
      <c r="F15" s="124"/>
    </row>
    <row r="16" spans="1:6">
      <c r="A16" s="124" t="s">
        <v>391</v>
      </c>
      <c r="B16" s="103">
        <v>36848489729</v>
      </c>
      <c r="C16" s="103">
        <v>32918576854</v>
      </c>
      <c r="D16" s="61">
        <f>Table2[[#This Row],[Valor pagado]]/Table2[[#This Row],[Valor contratos]]</f>
        <v>0.89334941801136747</v>
      </c>
      <c r="E16" s="124">
        <v>8</v>
      </c>
      <c r="F16" s="124"/>
    </row>
    <row r="17" spans="1:6">
      <c r="A17" s="124" t="s">
        <v>260</v>
      </c>
      <c r="B17" s="103">
        <v>34737643000</v>
      </c>
      <c r="C17" s="103">
        <v>34734488000</v>
      </c>
      <c r="D17" s="61">
        <f>Table2[[#This Row],[Valor pagado]]/Table2[[#This Row],[Valor contratos]]</f>
        <v>0.99990917633646015</v>
      </c>
      <c r="E17" s="124">
        <v>32</v>
      </c>
      <c r="F17" s="124"/>
    </row>
    <row r="18" spans="1:6">
      <c r="A18" s="124" t="s">
        <v>265</v>
      </c>
      <c r="B18" s="103">
        <v>28069305000</v>
      </c>
      <c r="C18" s="103">
        <v>28040271000</v>
      </c>
      <c r="D18" s="61">
        <f>Table2[[#This Row],[Valor pagado]]/Table2[[#This Row],[Valor contratos]]</f>
        <v>0.99896563167488472</v>
      </c>
      <c r="E18" s="124">
        <v>33</v>
      </c>
      <c r="F18" s="124"/>
    </row>
    <row r="19" spans="1:6">
      <c r="A19" s="124" t="s">
        <v>261</v>
      </c>
      <c r="B19" s="103">
        <v>25128416000</v>
      </c>
      <c r="C19" s="103">
        <v>25122970000</v>
      </c>
      <c r="D19" s="61">
        <f>Table2[[#This Row],[Valor pagado]]/Table2[[#This Row],[Valor contratos]]</f>
        <v>0.99978327324730698</v>
      </c>
      <c r="E19" s="124">
        <v>18</v>
      </c>
      <c r="F19" s="124"/>
    </row>
    <row r="20" spans="1:6">
      <c r="A20" s="124" t="s">
        <v>266</v>
      </c>
      <c r="B20" s="103">
        <v>23871693000</v>
      </c>
      <c r="C20" s="103">
        <v>23871693000</v>
      </c>
      <c r="D20" s="61">
        <f>Table2[[#This Row],[Valor pagado]]/Table2[[#This Row],[Valor contratos]]</f>
        <v>1</v>
      </c>
      <c r="E20" s="124">
        <v>33</v>
      </c>
      <c r="F20" s="124"/>
    </row>
    <row r="21" spans="1:6">
      <c r="A21" s="124" t="s">
        <v>264</v>
      </c>
      <c r="B21" s="103">
        <v>23589008000</v>
      </c>
      <c r="C21" s="103">
        <v>23531243000</v>
      </c>
      <c r="D21" s="61">
        <f>Table2[[#This Row],[Valor pagado]]/Table2[[#This Row],[Valor contratos]]</f>
        <v>0.99755118994406211</v>
      </c>
      <c r="E21" s="124">
        <v>35</v>
      </c>
      <c r="F21" s="124"/>
    </row>
    <row r="22" spans="1:6">
      <c r="A22" s="124" t="s">
        <v>259</v>
      </c>
      <c r="B22" s="103">
        <v>20077967000</v>
      </c>
      <c r="C22" s="103">
        <v>20068299000</v>
      </c>
      <c r="D22" s="61">
        <f>Table2[[#This Row],[Valor pagado]]/Table2[[#This Row],[Valor contratos]]</f>
        <v>0.99951847714462327</v>
      </c>
      <c r="E22" s="124">
        <v>36</v>
      </c>
      <c r="F22" s="124"/>
    </row>
    <row r="23" spans="1:6">
      <c r="A23" s="124" t="s">
        <v>262</v>
      </c>
      <c r="B23" s="103">
        <v>12654395000</v>
      </c>
      <c r="C23" s="103">
        <v>12579062000</v>
      </c>
      <c r="D23" s="61">
        <f>Table2[[#This Row],[Valor pagado]]/Table2[[#This Row],[Valor contratos]]</f>
        <v>0.99404689042818717</v>
      </c>
      <c r="E23" s="124">
        <v>24</v>
      </c>
      <c r="F23" s="124"/>
    </row>
    <row r="24" spans="1:6">
      <c r="A24" s="124" t="s">
        <v>267</v>
      </c>
      <c r="B24" s="103">
        <v>10162696000</v>
      </c>
      <c r="C24" s="103">
        <v>10162696000</v>
      </c>
      <c r="D24" s="61">
        <f>Table2[[#This Row],[Valor pagado]]/Table2[[#This Row],[Valor contratos]]</f>
        <v>1</v>
      </c>
      <c r="E24" s="124">
        <v>19</v>
      </c>
      <c r="F24" s="124"/>
    </row>
    <row r="25" spans="1:6">
      <c r="A25" s="124" t="s">
        <v>269</v>
      </c>
      <c r="B25" s="103">
        <v>8946821000</v>
      </c>
      <c r="C25" s="103">
        <v>8945937000</v>
      </c>
      <c r="D25" s="61">
        <f>Table2[[#This Row],[Valor pagado]]/Table2[[#This Row],[Valor contratos]]</f>
        <v>0.99990119395481369</v>
      </c>
      <c r="E25" s="124">
        <v>30</v>
      </c>
      <c r="F25" s="124"/>
    </row>
    <row r="26" spans="1:6">
      <c r="A26" s="124" t="s">
        <v>270</v>
      </c>
      <c r="B26" s="103">
        <v>4560511000</v>
      </c>
      <c r="C26" s="103">
        <v>4560511000</v>
      </c>
      <c r="D26" s="61">
        <f>Table2[[#This Row],[Valor pagado]]/Table2[[#This Row],[Valor contratos]]</f>
        <v>1</v>
      </c>
      <c r="E26" s="124">
        <v>17</v>
      </c>
      <c r="F26" s="124"/>
    </row>
    <row r="27" spans="1:6">
      <c r="A27" s="124" t="s">
        <v>271</v>
      </c>
      <c r="B27" s="103">
        <v>2835644000</v>
      </c>
      <c r="C27" s="103">
        <v>2832132000</v>
      </c>
      <c r="D27" s="61">
        <f>Table2[[#This Row],[Valor pagado]]/Table2[[#This Row],[Valor contratos]]</f>
        <v>0.99876148063720271</v>
      </c>
      <c r="E27" s="124">
        <v>30</v>
      </c>
      <c r="F27" s="124"/>
    </row>
    <row r="28" spans="1:6">
      <c r="A28" s="124" t="s">
        <v>384</v>
      </c>
      <c r="B28" s="103">
        <v>2660903000</v>
      </c>
      <c r="C28" s="103">
        <v>2660903000</v>
      </c>
      <c r="D28" s="61">
        <f>Table2[[#This Row],[Valor pagado]]/Table2[[#This Row],[Valor contratos]]</f>
        <v>1</v>
      </c>
      <c r="E28" s="124">
        <v>16</v>
      </c>
      <c r="F28" s="124"/>
    </row>
    <row r="29" spans="1:6">
      <c r="A29" s="124" t="s">
        <v>274</v>
      </c>
      <c r="B29" s="103">
        <v>2143928000</v>
      </c>
      <c r="C29" s="103">
        <v>2143928000</v>
      </c>
      <c r="D29" s="61">
        <f>Table2[[#This Row],[Valor pagado]]/Table2[[#This Row],[Valor contratos]]</f>
        <v>1</v>
      </c>
      <c r="E29" s="124">
        <v>15</v>
      </c>
      <c r="F29" s="124"/>
    </row>
    <row r="30" spans="1:6">
      <c r="A30" s="124" t="s">
        <v>272</v>
      </c>
      <c r="B30" s="103">
        <v>1445775000</v>
      </c>
      <c r="C30" s="103">
        <v>1445775000</v>
      </c>
      <c r="D30" s="61">
        <f>Table2[[#This Row],[Valor pagado]]/Table2[[#This Row],[Valor contratos]]</f>
        <v>1</v>
      </c>
      <c r="E30" s="124">
        <v>13</v>
      </c>
      <c r="F30" s="124"/>
    </row>
    <row r="31" spans="1:6">
      <c r="A31" s="124" t="s">
        <v>385</v>
      </c>
      <c r="B31" s="103">
        <v>1061093000</v>
      </c>
      <c r="C31" s="103">
        <v>1061093000</v>
      </c>
      <c r="D31" s="61">
        <f>Table2[[#This Row],[Valor pagado]]/Table2[[#This Row],[Valor contratos]]</f>
        <v>1</v>
      </c>
      <c r="E31" s="124">
        <v>19</v>
      </c>
      <c r="F31" s="124"/>
    </row>
    <row r="32" spans="1:6">
      <c r="A32" s="124" t="s">
        <v>275</v>
      </c>
      <c r="B32" s="103">
        <v>633138000</v>
      </c>
      <c r="C32" s="103">
        <v>633137000</v>
      </c>
      <c r="D32" s="61">
        <f>Table2[[#This Row],[Valor pagado]]/Table2[[#This Row],[Valor contratos]]</f>
        <v>0.9999984205655007</v>
      </c>
      <c r="E32" s="124">
        <v>19</v>
      </c>
      <c r="F32" s="124"/>
    </row>
    <row r="33" spans="1:6">
      <c r="A33" s="124" t="s">
        <v>276</v>
      </c>
      <c r="B33" s="103">
        <v>497092000</v>
      </c>
      <c r="C33" s="103">
        <v>497092000</v>
      </c>
      <c r="D33" s="61">
        <f>Table2[[#This Row],[Valor pagado]]/Table2[[#This Row],[Valor contratos]]</f>
        <v>1</v>
      </c>
      <c r="E33" s="124">
        <v>19</v>
      </c>
      <c r="F33" s="124"/>
    </row>
    <row r="34" spans="1:6">
      <c r="A34" s="124" t="s">
        <v>392</v>
      </c>
      <c r="B34" s="103">
        <v>355120000</v>
      </c>
      <c r="C34" s="103">
        <v>355120000</v>
      </c>
      <c r="D34" s="61">
        <f>Table2[[#This Row],[Valor pagado]]/Table2[[#This Row],[Valor contratos]]</f>
        <v>1</v>
      </c>
      <c r="E34" s="124">
        <v>16</v>
      </c>
      <c r="F34" s="124"/>
    </row>
    <row r="35" spans="1:6" ht="15.75" thickBot="1">
      <c r="A35" s="124" t="s">
        <v>277</v>
      </c>
      <c r="B35" s="103">
        <v>54746000</v>
      </c>
      <c r="C35" s="103">
        <v>54746000</v>
      </c>
      <c r="D35" s="61">
        <f>Table2[[#This Row],[Valor pagado]]/Table2[[#This Row],[Valor contratos]]</f>
        <v>1</v>
      </c>
      <c r="E35" s="124">
        <v>13</v>
      </c>
      <c r="F35" s="124"/>
    </row>
    <row r="36" spans="1:6">
      <c r="A36" s="115" t="s">
        <v>288</v>
      </c>
      <c r="B36" s="116">
        <f>SUM(B2:B35)</f>
        <v>9509571772363</v>
      </c>
      <c r="C36" s="116">
        <f>SUM(C2:C35)</f>
        <v>8148455642488</v>
      </c>
      <c r="D36" s="117">
        <f>Table2[[#This Row],[Valor pagado]]/Table2[[#This Row],[Valor contratos]]</f>
        <v>0.85686883043138529</v>
      </c>
      <c r="E36" s="122">
        <f>SUM(E2:E35)</f>
        <v>952</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19FC-E4D7-44D3-8C0E-B9DD6C6641C5}">
  <dimension ref="A1:Y82"/>
  <sheetViews>
    <sheetView zoomScale="70" zoomScaleNormal="70" workbookViewId="0"/>
  </sheetViews>
  <sheetFormatPr defaultColWidth="11.42578125" defaultRowHeight="15"/>
  <cols>
    <col min="1" max="1" width="5.28515625" style="47" customWidth="1"/>
    <col min="2" max="2" width="41.140625" bestFit="1" customWidth="1"/>
    <col min="3" max="3" width="22.140625" customWidth="1"/>
    <col min="4" max="4" width="23" bestFit="1" customWidth="1"/>
    <col min="5" max="5" width="12.85546875" bestFit="1" customWidth="1"/>
    <col min="6" max="6" width="12.5703125" bestFit="1" customWidth="1"/>
    <col min="7" max="7" width="22.5703125" style="47" bestFit="1" customWidth="1"/>
    <col min="8" max="8" width="21.7109375" style="47" bestFit="1" customWidth="1"/>
    <col min="9" max="9" width="12.85546875" style="47" bestFit="1" customWidth="1"/>
    <col min="10" max="10" width="12.5703125" style="47" customWidth="1"/>
    <col min="11" max="13" width="10.85546875" style="47"/>
    <col min="14" max="14" width="34" style="47" bestFit="1" customWidth="1"/>
    <col min="15" max="16" width="14.85546875" style="47" bestFit="1" customWidth="1"/>
    <col min="17" max="25" width="10.85546875" style="47"/>
  </cols>
  <sheetData>
    <row r="1" spans="2:10" s="47" customFormat="1" ht="15.75" thickBot="1"/>
    <row r="2" spans="2:10" s="47" customFormat="1" ht="15.75" thickBot="1">
      <c r="B2" s="86" t="s">
        <v>281</v>
      </c>
      <c r="C2" s="142" t="s">
        <v>278</v>
      </c>
      <c r="D2" s="142" t="s">
        <v>323</v>
      </c>
      <c r="E2" s="143" t="s">
        <v>322</v>
      </c>
      <c r="F2" s="144" t="s">
        <v>311</v>
      </c>
    </row>
    <row r="3" spans="2:10" s="47" customFormat="1">
      <c r="B3" s="87" t="s">
        <v>283</v>
      </c>
      <c r="C3" s="111">
        <v>1167526195033</v>
      </c>
      <c r="D3" s="111">
        <v>1085655387033</v>
      </c>
      <c r="E3" s="110">
        <f>D3/C3</f>
        <v>0.92987668426772563</v>
      </c>
      <c r="F3" s="145">
        <v>271</v>
      </c>
    </row>
    <row r="4" spans="2:10" s="47" customFormat="1">
      <c r="B4" s="87" t="s">
        <v>282</v>
      </c>
      <c r="C4" s="111">
        <v>6744000878601</v>
      </c>
      <c r="D4" s="111">
        <v>6743110289601</v>
      </c>
      <c r="E4" s="110">
        <f>D4/C4</f>
        <v>0.99986794352254227</v>
      </c>
      <c r="F4" s="145">
        <v>550</v>
      </c>
    </row>
    <row r="5" spans="2:10" s="47" customFormat="1">
      <c r="B5" s="87" t="s">
        <v>356</v>
      </c>
      <c r="C5" s="111">
        <v>286820009000</v>
      </c>
      <c r="D5" s="111">
        <v>286771389000</v>
      </c>
      <c r="E5" s="110">
        <f>D5/C5</f>
        <v>0.99983048602442515</v>
      </c>
      <c r="F5" s="145">
        <v>121</v>
      </c>
    </row>
    <row r="6" spans="2:10" s="47" customFormat="1" ht="15.75" thickBot="1">
      <c r="B6" s="87" t="s">
        <v>416</v>
      </c>
      <c r="C6" s="111">
        <v>1311224689729</v>
      </c>
      <c r="D6" s="111">
        <v>32918576854</v>
      </c>
      <c r="E6" s="110">
        <f>D6/C6</f>
        <v>2.5105214317466453E-2</v>
      </c>
      <c r="F6" s="145">
        <v>10</v>
      </c>
    </row>
    <row r="7" spans="2:10" s="47" customFormat="1" ht="15.75" thickBot="1">
      <c r="B7" s="88" t="s">
        <v>218</v>
      </c>
      <c r="C7" s="89">
        <f>SUM(C3:C6)</f>
        <v>9509571772363</v>
      </c>
      <c r="D7" s="89">
        <f>SUM(D3:D6)</f>
        <v>8148455642488</v>
      </c>
      <c r="E7" s="90">
        <f>D7/C7</f>
        <v>0.85686883043138529</v>
      </c>
      <c r="F7" s="146">
        <f>SUM(F3:F6)</f>
        <v>952</v>
      </c>
      <c r="J7" s="47" t="s">
        <v>295</v>
      </c>
    </row>
    <row r="8" spans="2:10" s="47" customFormat="1"/>
    <row r="9" spans="2:10" s="47" customFormat="1"/>
    <row r="10" spans="2:10" s="47" customFormat="1"/>
    <row r="11" spans="2:10" s="47" customFormat="1"/>
    <row r="12" spans="2:10" s="47" customFormat="1"/>
    <row r="13" spans="2:10" s="47" customFormat="1"/>
    <row r="14" spans="2:10" s="47" customFormat="1"/>
    <row r="15" spans="2:10" s="47" customFormat="1"/>
    <row r="16" spans="2:10" s="47" customFormat="1"/>
    <row r="17" s="47" customFormat="1"/>
    <row r="18" s="47" customFormat="1"/>
    <row r="19" s="47" customFormat="1"/>
    <row r="20" s="47" customFormat="1"/>
    <row r="21" s="47" customFormat="1"/>
    <row r="22" s="47" customFormat="1"/>
    <row r="23" s="47" customFormat="1"/>
    <row r="24" s="47" customFormat="1"/>
    <row r="25" s="47" customFormat="1"/>
    <row r="26" s="47" customFormat="1"/>
    <row r="27" s="47" customFormat="1"/>
    <row r="28" s="47" customFormat="1"/>
    <row r="29" s="47" customFormat="1"/>
    <row r="30" s="47" customFormat="1"/>
    <row r="31" s="47" customFormat="1"/>
    <row r="32" s="47" customFormat="1"/>
    <row r="33" s="47" customFormat="1"/>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4" s="47" customFormat="1"/>
    <row r="55" s="47" customFormat="1"/>
    <row r="56" s="47" customFormat="1"/>
    <row r="57" s="47" customFormat="1"/>
    <row r="58" s="47" customFormat="1"/>
    <row r="59" s="47" customFormat="1"/>
    <row r="60" s="47" customFormat="1"/>
    <row r="61" s="47" customFormat="1"/>
    <row r="62" s="47" customFormat="1"/>
    <row r="63" s="47" customFormat="1"/>
    <row r="64" s="47" customFormat="1"/>
    <row r="65" s="47" customFormat="1"/>
    <row r="66" s="47" customFormat="1"/>
    <row r="67" s="47" customFormat="1"/>
    <row r="68" s="47" customFormat="1"/>
    <row r="69" s="47" customFormat="1"/>
    <row r="70" s="47" customFormat="1"/>
    <row r="71" s="47" customFormat="1"/>
    <row r="72" s="47" customFormat="1"/>
    <row r="73" s="47" customFormat="1"/>
    <row r="74" s="47" customFormat="1"/>
    <row r="75" s="47" customFormat="1"/>
    <row r="76" s="47" customFormat="1"/>
    <row r="77" s="47" customFormat="1"/>
    <row r="78" s="47" customFormat="1"/>
    <row r="79" s="47" customFormat="1"/>
    <row r="80" s="47" customFormat="1"/>
    <row r="81" s="47" customFormat="1"/>
    <row r="82" s="47" customFormat="1"/>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58C7-D17C-4AF9-9C4B-CDBDCC5750E3}">
  <dimension ref="A1:AD44"/>
  <sheetViews>
    <sheetView zoomScale="70" zoomScaleNormal="70" workbookViewId="0"/>
  </sheetViews>
  <sheetFormatPr defaultColWidth="10.85546875" defaultRowHeight="15"/>
  <cols>
    <col min="1" max="2" width="8.140625" style="51" customWidth="1"/>
    <col min="3" max="3" width="22.42578125" style="51" bestFit="1" customWidth="1"/>
    <col min="4" max="4" width="16.28515625" style="51" customWidth="1"/>
    <col min="5" max="5" width="32" style="51" bestFit="1" customWidth="1"/>
    <col min="6" max="7" width="32.140625" style="51" customWidth="1"/>
    <col min="8" max="8" width="8.140625" style="51" customWidth="1"/>
    <col min="9" max="9" width="24.28515625" style="51" bestFit="1" customWidth="1"/>
    <col min="10" max="30" width="8.140625" style="51" customWidth="1"/>
    <col min="31" max="16384" width="10.85546875" style="51"/>
  </cols>
  <sheetData>
    <row r="1" spans="1:30">
      <c r="A1" s="85" t="s">
        <v>295</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0">
      <c r="A2" s="85"/>
      <c r="B2" s="91"/>
      <c r="C2" s="92"/>
      <c r="D2" s="92"/>
      <c r="E2" s="92"/>
      <c r="F2" s="92"/>
      <c r="G2" s="92"/>
      <c r="H2" s="93"/>
      <c r="I2" s="85"/>
      <c r="J2" s="85"/>
      <c r="K2" s="85"/>
      <c r="L2" s="85"/>
      <c r="M2" s="85"/>
      <c r="N2" s="85"/>
      <c r="O2" s="85"/>
      <c r="P2" s="85"/>
      <c r="Q2" s="85"/>
      <c r="R2" s="85"/>
      <c r="S2" s="85"/>
      <c r="T2" s="85"/>
      <c r="U2" s="85"/>
      <c r="V2" s="85"/>
      <c r="W2" s="85"/>
      <c r="X2" s="85"/>
      <c r="Y2" s="85"/>
      <c r="Z2" s="85"/>
      <c r="AA2" s="85"/>
      <c r="AB2" s="85"/>
      <c r="AC2" s="85"/>
      <c r="AD2" s="85"/>
    </row>
    <row r="3" spans="1:30">
      <c r="A3" s="85"/>
      <c r="B3" s="94"/>
      <c r="C3" s="185" t="s">
        <v>3</v>
      </c>
      <c r="D3" s="186"/>
      <c r="E3" s="186"/>
      <c r="F3" s="186"/>
      <c r="G3" s="187"/>
      <c r="H3" s="95"/>
      <c r="I3" s="85"/>
      <c r="J3" s="85"/>
      <c r="K3" s="85"/>
      <c r="L3" s="85"/>
      <c r="M3" s="85"/>
      <c r="N3" s="85"/>
      <c r="O3" s="85"/>
      <c r="P3" s="85"/>
      <c r="Q3" s="85"/>
      <c r="R3" s="85"/>
      <c r="S3" s="85"/>
      <c r="T3" s="85"/>
      <c r="U3" s="85"/>
      <c r="V3" s="85"/>
      <c r="W3" s="85"/>
      <c r="X3" s="85"/>
      <c r="Y3" s="85"/>
      <c r="Z3" s="85"/>
      <c r="AA3" s="85"/>
      <c r="AB3" s="85"/>
      <c r="AC3" s="85"/>
      <c r="AD3" s="85"/>
    </row>
    <row r="4" spans="1:30">
      <c r="A4" s="85"/>
      <c r="B4" s="94"/>
      <c r="C4" s="85"/>
      <c r="D4" s="85"/>
      <c r="E4" s="85"/>
      <c r="F4" s="85"/>
      <c r="G4" s="85"/>
      <c r="H4" s="95"/>
      <c r="I4" s="85"/>
      <c r="J4" s="85"/>
      <c r="K4" s="85"/>
      <c r="L4" s="85"/>
      <c r="M4" s="85"/>
      <c r="N4" s="85"/>
      <c r="O4" s="85"/>
      <c r="P4" s="85"/>
      <c r="Q4" s="85"/>
      <c r="R4" s="85"/>
      <c r="S4" s="85"/>
      <c r="T4" s="85"/>
      <c r="U4" s="85"/>
      <c r="V4" s="85"/>
      <c r="W4" s="85"/>
      <c r="X4" s="85"/>
      <c r="Y4" s="85"/>
      <c r="Z4" s="85"/>
      <c r="AA4" s="85"/>
      <c r="AB4" s="85"/>
      <c r="AC4" s="85"/>
      <c r="AD4" s="85"/>
    </row>
    <row r="5" spans="1:30">
      <c r="A5" s="85"/>
      <c r="B5" s="94"/>
      <c r="C5" s="51" t="s">
        <v>289</v>
      </c>
      <c r="D5" s="51" t="s">
        <v>286</v>
      </c>
      <c r="E5" s="51" t="s">
        <v>290</v>
      </c>
      <c r="F5" s="51" t="s">
        <v>324</v>
      </c>
      <c r="G5" s="51" t="s">
        <v>325</v>
      </c>
      <c r="H5" s="95"/>
      <c r="I5" s="85"/>
      <c r="J5" s="85"/>
      <c r="K5" s="85"/>
      <c r="L5" s="85"/>
      <c r="M5" s="85"/>
      <c r="N5" s="85"/>
      <c r="O5" s="85"/>
      <c r="P5" s="85"/>
      <c r="Q5" s="85"/>
      <c r="R5" s="85"/>
      <c r="S5" s="85"/>
      <c r="T5" s="85"/>
      <c r="U5" s="85"/>
      <c r="V5" s="85"/>
      <c r="W5" s="85"/>
      <c r="X5" s="85"/>
      <c r="Y5" s="85"/>
      <c r="Z5" s="85"/>
      <c r="AA5" s="85"/>
      <c r="AB5" s="85"/>
      <c r="AC5" s="85"/>
      <c r="AD5" s="85"/>
    </row>
    <row r="6" spans="1:30">
      <c r="A6" s="85"/>
      <c r="B6" s="94"/>
      <c r="C6" s="51" t="s">
        <v>400</v>
      </c>
      <c r="D6" s="129">
        <v>43911</v>
      </c>
      <c r="E6" s="51" t="s">
        <v>291</v>
      </c>
      <c r="F6" s="96">
        <v>0</v>
      </c>
      <c r="G6" s="96">
        <v>0</v>
      </c>
      <c r="H6" s="95"/>
      <c r="I6" s="85"/>
      <c r="J6" s="85"/>
      <c r="K6" s="85"/>
      <c r="L6" s="85"/>
      <c r="M6" s="85"/>
      <c r="N6" s="85"/>
      <c r="O6" s="85"/>
      <c r="P6" s="85"/>
      <c r="Q6" s="85"/>
      <c r="R6" s="85"/>
      <c r="S6" s="85"/>
      <c r="T6" s="85"/>
      <c r="U6" s="85"/>
      <c r="V6" s="85"/>
      <c r="W6" s="85"/>
      <c r="X6" s="85"/>
      <c r="Y6" s="85"/>
      <c r="Z6" s="85"/>
      <c r="AA6" s="85"/>
      <c r="AB6" s="85"/>
      <c r="AC6" s="85"/>
      <c r="AD6" s="85"/>
    </row>
    <row r="7" spans="1:30">
      <c r="A7" s="85"/>
      <c r="B7" s="94"/>
      <c r="C7" s="51" t="s">
        <v>401</v>
      </c>
      <c r="D7" s="129">
        <v>43926</v>
      </c>
      <c r="E7" s="51" t="s">
        <v>292</v>
      </c>
      <c r="F7" s="96">
        <v>15100000000000</v>
      </c>
      <c r="G7" s="96">
        <v>15100000000000</v>
      </c>
      <c r="H7" s="95"/>
      <c r="I7" s="85"/>
      <c r="J7" s="85"/>
      <c r="K7" s="85"/>
      <c r="L7" s="85"/>
      <c r="M7" s="85"/>
      <c r="N7" s="85"/>
      <c r="O7" s="85"/>
      <c r="P7" s="85"/>
      <c r="Q7" s="85"/>
      <c r="R7" s="85"/>
      <c r="S7" s="85"/>
      <c r="T7" s="85"/>
      <c r="U7" s="85"/>
      <c r="V7" s="85"/>
      <c r="W7" s="85"/>
      <c r="X7" s="85"/>
      <c r="Y7" s="85"/>
      <c r="Z7" s="85"/>
      <c r="AA7" s="85"/>
      <c r="AB7" s="85"/>
      <c r="AC7" s="85"/>
      <c r="AD7" s="85"/>
    </row>
    <row r="8" spans="1:30">
      <c r="A8" s="85"/>
      <c r="B8" s="94"/>
      <c r="C8" s="51" t="s">
        <v>402</v>
      </c>
      <c r="D8" s="129">
        <v>43936</v>
      </c>
      <c r="E8" s="51" t="s">
        <v>292</v>
      </c>
      <c r="F8" s="96">
        <v>329000000000</v>
      </c>
      <c r="G8" s="96">
        <v>329000000000</v>
      </c>
      <c r="H8" s="95"/>
      <c r="I8" s="85"/>
      <c r="J8" s="85"/>
      <c r="K8" s="85"/>
      <c r="L8" s="85"/>
      <c r="M8" s="85"/>
      <c r="N8" s="85"/>
      <c r="O8" s="85"/>
      <c r="P8" s="85"/>
      <c r="Q8" s="85"/>
      <c r="R8" s="85"/>
      <c r="S8" s="85"/>
      <c r="T8" s="85"/>
      <c r="U8" s="85"/>
      <c r="V8" s="85"/>
      <c r="W8" s="85"/>
      <c r="X8" s="85"/>
      <c r="Y8" s="85"/>
      <c r="Z8" s="85"/>
      <c r="AA8" s="85"/>
      <c r="AB8" s="85"/>
      <c r="AC8" s="85"/>
      <c r="AD8" s="85"/>
    </row>
    <row r="9" spans="1:30">
      <c r="A9" s="85"/>
      <c r="B9" s="94"/>
      <c r="C9" s="51" t="s">
        <v>403</v>
      </c>
      <c r="D9" s="129">
        <v>43936</v>
      </c>
      <c r="E9" s="51" t="s">
        <v>292</v>
      </c>
      <c r="F9" s="96">
        <v>9811300000000</v>
      </c>
      <c r="G9" s="96">
        <v>9811300000000</v>
      </c>
      <c r="H9" s="95"/>
      <c r="I9" s="85"/>
      <c r="J9" s="85"/>
      <c r="K9" s="85"/>
      <c r="L9" s="85"/>
      <c r="M9" s="85"/>
      <c r="N9" s="85"/>
      <c r="O9" s="85"/>
      <c r="P9" s="85"/>
      <c r="Q9" s="85"/>
      <c r="R9" s="85"/>
      <c r="S9" s="85"/>
      <c r="T9" s="85"/>
      <c r="U9" s="85"/>
      <c r="V9" s="85"/>
      <c r="W9" s="85"/>
      <c r="X9" s="85"/>
      <c r="Y9" s="85"/>
      <c r="Z9" s="85"/>
      <c r="AA9" s="85"/>
      <c r="AB9" s="85"/>
      <c r="AC9" s="85"/>
      <c r="AD9" s="85"/>
    </row>
    <row r="10" spans="1:30">
      <c r="A10" s="85"/>
      <c r="B10" s="94"/>
      <c r="C10" s="51" t="s">
        <v>404</v>
      </c>
      <c r="D10" s="129">
        <v>43985</v>
      </c>
      <c r="E10" s="51" t="s">
        <v>292</v>
      </c>
      <c r="F10" s="96">
        <v>287000000000</v>
      </c>
      <c r="G10" s="96">
        <v>287000000000</v>
      </c>
      <c r="H10" s="95"/>
      <c r="I10" s="85"/>
      <c r="J10" s="85"/>
      <c r="K10" s="85"/>
      <c r="L10" s="85"/>
      <c r="M10" s="85"/>
      <c r="N10" s="85"/>
      <c r="O10" s="85"/>
      <c r="P10" s="85"/>
      <c r="Q10" s="85"/>
      <c r="R10" s="85"/>
      <c r="S10" s="85"/>
      <c r="T10" s="85"/>
      <c r="U10" s="85"/>
      <c r="V10" s="85"/>
      <c r="W10" s="85"/>
      <c r="X10" s="85"/>
      <c r="Y10" s="85"/>
      <c r="Z10" s="85"/>
      <c r="AA10" s="85"/>
      <c r="AB10" s="85"/>
      <c r="AC10" s="85"/>
      <c r="AD10" s="85"/>
    </row>
    <row r="11" spans="1:30">
      <c r="A11" s="85"/>
      <c r="B11" s="94"/>
      <c r="C11" s="51" t="s">
        <v>405</v>
      </c>
      <c r="D11" s="129">
        <v>43988</v>
      </c>
      <c r="E11" s="51" t="s">
        <v>293</v>
      </c>
      <c r="F11" s="96">
        <v>0</v>
      </c>
      <c r="G11" s="96">
        <v>0</v>
      </c>
      <c r="H11" s="95"/>
      <c r="I11" s="85"/>
      <c r="J11" s="85"/>
      <c r="K11" s="85"/>
      <c r="L11" s="85"/>
      <c r="M11" s="85"/>
      <c r="N11" s="85"/>
      <c r="O11" s="85"/>
      <c r="P11" s="85"/>
      <c r="Q11" s="85"/>
      <c r="R11" s="85"/>
      <c r="S11" s="85"/>
      <c r="T11" s="85"/>
      <c r="U11" s="85"/>
      <c r="V11" s="85"/>
      <c r="W11" s="85"/>
      <c r="X11" s="85"/>
      <c r="Y11" s="85"/>
      <c r="Z11" s="85"/>
      <c r="AA11" s="85"/>
      <c r="AB11" s="85"/>
      <c r="AC11" s="85"/>
      <c r="AD11" s="85"/>
    </row>
    <row r="12" spans="1:30">
      <c r="A12" s="85"/>
      <c r="B12" s="94"/>
      <c r="C12" s="51" t="s">
        <v>406</v>
      </c>
      <c r="D12" s="129">
        <v>44007</v>
      </c>
      <c r="E12" s="51" t="s">
        <v>294</v>
      </c>
      <c r="F12" s="96">
        <v>10520846681968</v>
      </c>
      <c r="G12" s="96">
        <v>0</v>
      </c>
      <c r="H12" s="95"/>
      <c r="I12" s="85"/>
      <c r="J12" s="85"/>
      <c r="K12" s="85"/>
      <c r="L12" s="85"/>
      <c r="M12" s="85"/>
      <c r="N12" s="85"/>
      <c r="O12" s="85"/>
      <c r="P12" s="85"/>
      <c r="Q12" s="85"/>
      <c r="R12" s="85"/>
      <c r="S12" s="85"/>
      <c r="T12" s="85"/>
      <c r="U12" s="85"/>
      <c r="V12" s="85"/>
      <c r="W12" s="85"/>
      <c r="X12" s="85"/>
      <c r="Y12" s="85"/>
      <c r="Z12" s="85"/>
      <c r="AA12" s="85"/>
      <c r="AB12" s="85"/>
      <c r="AC12" s="85"/>
      <c r="AD12" s="85"/>
    </row>
    <row r="13" spans="1:30">
      <c r="A13" s="85"/>
      <c r="B13" s="94"/>
      <c r="C13" s="51" t="s">
        <v>407</v>
      </c>
      <c r="D13" s="129">
        <v>44053</v>
      </c>
      <c r="E13" s="51" t="s">
        <v>294</v>
      </c>
      <c r="F13" s="96">
        <v>329000000000</v>
      </c>
      <c r="G13" s="96">
        <v>0</v>
      </c>
      <c r="H13" s="95"/>
      <c r="I13" s="85"/>
      <c r="J13" s="85"/>
      <c r="K13" s="85"/>
      <c r="L13" s="85"/>
      <c r="M13" s="85"/>
      <c r="N13" s="85"/>
      <c r="O13" s="85"/>
      <c r="P13" s="85"/>
      <c r="Q13" s="85"/>
      <c r="R13" s="85"/>
      <c r="S13" s="85"/>
      <c r="T13" s="85"/>
      <c r="U13" s="85"/>
      <c r="V13" s="85"/>
      <c r="W13" s="85"/>
      <c r="X13" s="85"/>
      <c r="Y13" s="85"/>
      <c r="Z13" s="85"/>
      <c r="AA13" s="85"/>
      <c r="AB13" s="85"/>
      <c r="AC13" s="85"/>
      <c r="AD13" s="85"/>
    </row>
    <row r="14" spans="1:30">
      <c r="A14" s="85"/>
      <c r="B14" s="94"/>
      <c r="C14" s="51" t="s">
        <v>408</v>
      </c>
      <c r="D14" s="129">
        <v>44053</v>
      </c>
      <c r="E14" s="51" t="s">
        <v>294</v>
      </c>
      <c r="F14" s="96">
        <v>9811300000000</v>
      </c>
      <c r="G14" s="96">
        <v>0</v>
      </c>
      <c r="H14" s="95"/>
      <c r="I14" s="85"/>
      <c r="J14" s="85"/>
      <c r="K14" s="85"/>
      <c r="L14" s="85"/>
      <c r="M14" s="85"/>
      <c r="N14" s="85"/>
      <c r="O14" s="85"/>
      <c r="P14" s="85"/>
      <c r="Q14" s="85"/>
      <c r="R14" s="85"/>
      <c r="S14" s="85"/>
      <c r="T14" s="85"/>
      <c r="U14" s="85"/>
      <c r="V14" s="85"/>
      <c r="W14" s="85"/>
      <c r="X14" s="85"/>
      <c r="Y14" s="85"/>
      <c r="Z14" s="85"/>
      <c r="AA14" s="85"/>
      <c r="AB14" s="85"/>
      <c r="AC14" s="85"/>
      <c r="AD14" s="85"/>
    </row>
    <row r="15" spans="1:30">
      <c r="A15" s="85"/>
      <c r="B15" s="94"/>
      <c r="C15" s="51" t="s">
        <v>409</v>
      </c>
      <c r="D15" s="129">
        <v>44140</v>
      </c>
      <c r="E15" s="51" t="s">
        <v>292</v>
      </c>
      <c r="F15" s="96">
        <v>15000000000000</v>
      </c>
      <c r="G15" s="96">
        <v>15000000000000</v>
      </c>
      <c r="H15" s="95"/>
      <c r="I15" s="85"/>
      <c r="J15" s="85"/>
      <c r="K15" s="85"/>
      <c r="L15" s="85"/>
      <c r="M15" s="85"/>
      <c r="N15" s="85"/>
      <c r="O15" s="85"/>
      <c r="P15" s="85"/>
      <c r="Q15" s="85"/>
      <c r="R15" s="85"/>
      <c r="S15" s="85"/>
      <c r="T15" s="85"/>
      <c r="U15" s="85"/>
      <c r="V15" s="85"/>
      <c r="W15" s="85"/>
      <c r="X15" s="85"/>
      <c r="Y15" s="85"/>
      <c r="Z15" s="85"/>
      <c r="AA15" s="85"/>
      <c r="AB15" s="85"/>
      <c r="AC15" s="85"/>
      <c r="AD15" s="85"/>
    </row>
    <row r="16" spans="1:30">
      <c r="A16" s="85"/>
      <c r="B16" s="94"/>
      <c r="C16" s="51" t="s">
        <v>410</v>
      </c>
      <c r="D16" s="129">
        <v>44158</v>
      </c>
      <c r="E16" s="51" t="s">
        <v>293</v>
      </c>
      <c r="F16" s="96">
        <v>0</v>
      </c>
      <c r="G16" s="96">
        <v>0</v>
      </c>
      <c r="H16" s="95"/>
      <c r="I16" s="85"/>
      <c r="J16" s="85"/>
      <c r="K16" s="85"/>
      <c r="L16" s="85"/>
      <c r="M16" s="85"/>
      <c r="N16" s="85"/>
      <c r="O16" s="85"/>
      <c r="P16" s="85"/>
      <c r="Q16" s="85"/>
      <c r="R16" s="85"/>
      <c r="S16" s="85"/>
      <c r="T16" s="85"/>
      <c r="U16" s="85"/>
      <c r="V16" s="85"/>
      <c r="W16" s="85"/>
      <c r="X16" s="85"/>
      <c r="Y16" s="85"/>
      <c r="Z16" s="85"/>
      <c r="AA16" s="85"/>
      <c r="AB16" s="85"/>
      <c r="AC16" s="85"/>
      <c r="AD16" s="85"/>
    </row>
    <row r="17" spans="1:30">
      <c r="A17" s="85"/>
      <c r="B17" s="94"/>
      <c r="C17" s="51" t="s">
        <v>399</v>
      </c>
      <c r="D17" s="129">
        <v>44222</v>
      </c>
      <c r="E17" s="51" t="s">
        <v>411</v>
      </c>
      <c r="F17" s="96">
        <v>18496487415812</v>
      </c>
      <c r="G17" s="96" t="s">
        <v>395</v>
      </c>
      <c r="H17" s="95"/>
      <c r="I17" s="138"/>
      <c r="J17" s="85"/>
      <c r="K17" s="85"/>
      <c r="L17" s="85"/>
      <c r="M17" s="85"/>
      <c r="N17" s="85"/>
      <c r="O17" s="85"/>
      <c r="P17" s="85"/>
      <c r="Q17" s="85"/>
      <c r="R17" s="85"/>
      <c r="S17" s="85"/>
      <c r="T17" s="85"/>
      <c r="U17" s="85"/>
      <c r="V17" s="85"/>
      <c r="W17" s="85"/>
      <c r="X17" s="85"/>
      <c r="Y17" s="85"/>
      <c r="Z17" s="85"/>
      <c r="AA17" s="85"/>
      <c r="AB17" s="85"/>
      <c r="AC17" s="85"/>
      <c r="AD17" s="85"/>
    </row>
    <row r="18" spans="1:30">
      <c r="A18" s="85"/>
      <c r="B18" s="94"/>
      <c r="C18" s="97" t="s">
        <v>218</v>
      </c>
      <c r="D18" s="129"/>
      <c r="F18" s="96"/>
      <c r="G18" s="98">
        <f>SUM(G6:G15)</f>
        <v>40527300000000</v>
      </c>
      <c r="H18" s="95"/>
      <c r="I18" s="139"/>
      <c r="J18" s="85"/>
      <c r="K18" s="85"/>
      <c r="L18" s="85"/>
      <c r="M18" s="85"/>
      <c r="N18" s="85"/>
      <c r="O18" s="85"/>
      <c r="P18" s="85"/>
      <c r="Q18" s="85"/>
      <c r="R18" s="85"/>
      <c r="S18" s="85"/>
      <c r="T18" s="85"/>
      <c r="U18" s="85"/>
      <c r="V18" s="85"/>
      <c r="W18" s="85"/>
      <c r="X18" s="85"/>
      <c r="Y18" s="85"/>
      <c r="Z18" s="85"/>
      <c r="AA18" s="85"/>
      <c r="AB18" s="85"/>
      <c r="AC18" s="85"/>
      <c r="AD18" s="85"/>
    </row>
    <row r="19" spans="1:30">
      <c r="A19" s="85"/>
      <c r="B19" s="94"/>
      <c r="C19" s="85"/>
      <c r="D19" s="85"/>
      <c r="E19" s="85"/>
      <c r="F19" s="85"/>
      <c r="G19" s="85"/>
      <c r="H19" s="95"/>
      <c r="I19" s="138"/>
      <c r="J19" s="85"/>
      <c r="K19" s="85"/>
      <c r="L19" s="85"/>
      <c r="M19" s="85"/>
      <c r="N19" s="85"/>
      <c r="O19" s="85"/>
      <c r="P19" s="85"/>
      <c r="Q19" s="85"/>
      <c r="R19" s="85"/>
      <c r="S19" s="85"/>
      <c r="T19" s="85"/>
      <c r="U19" s="85"/>
      <c r="V19" s="85"/>
      <c r="W19" s="85"/>
      <c r="X19" s="85"/>
      <c r="Y19" s="85"/>
      <c r="Z19" s="85"/>
      <c r="AA19" s="85"/>
      <c r="AB19" s="85"/>
      <c r="AC19" s="85"/>
      <c r="AD19" s="85"/>
    </row>
    <row r="20" spans="1:30">
      <c r="A20" s="85"/>
      <c r="B20" s="94"/>
      <c r="C20" s="188" t="s">
        <v>372</v>
      </c>
      <c r="D20" s="189"/>
      <c r="E20" s="189"/>
      <c r="F20" s="189"/>
      <c r="G20" s="190"/>
      <c r="H20" s="95"/>
      <c r="I20" s="138"/>
      <c r="J20" s="85"/>
      <c r="K20" s="85"/>
      <c r="L20" s="85"/>
      <c r="M20" s="85"/>
      <c r="N20" s="85"/>
      <c r="O20" s="85"/>
      <c r="P20" s="85"/>
      <c r="Q20" s="85"/>
      <c r="R20" s="85"/>
      <c r="S20" s="85"/>
      <c r="T20" s="85"/>
      <c r="U20" s="85"/>
      <c r="V20" s="85"/>
      <c r="W20" s="85"/>
      <c r="X20" s="85"/>
      <c r="Y20" s="85"/>
      <c r="Z20" s="85"/>
      <c r="AA20" s="85"/>
      <c r="AB20" s="85"/>
      <c r="AC20" s="85"/>
      <c r="AD20" s="85"/>
    </row>
    <row r="21" spans="1:30" ht="15" customHeight="1">
      <c r="A21" s="85"/>
      <c r="B21" s="94"/>
      <c r="C21" s="176" t="s">
        <v>377</v>
      </c>
      <c r="D21" s="177"/>
      <c r="E21" s="177"/>
      <c r="F21" s="177"/>
      <c r="G21" s="178"/>
      <c r="H21" s="95"/>
      <c r="I21" s="85"/>
      <c r="J21" s="85"/>
      <c r="K21" s="85"/>
      <c r="L21" s="85"/>
      <c r="M21" s="85"/>
      <c r="N21" s="85"/>
      <c r="O21" s="85"/>
      <c r="P21" s="85"/>
      <c r="Q21" s="85"/>
      <c r="R21" s="85"/>
      <c r="S21" s="85"/>
      <c r="T21" s="85"/>
      <c r="U21" s="85"/>
      <c r="V21" s="85"/>
      <c r="W21" s="85"/>
      <c r="X21" s="85"/>
      <c r="Y21" s="85"/>
      <c r="Z21" s="85"/>
      <c r="AA21" s="85"/>
      <c r="AB21" s="85"/>
      <c r="AC21" s="85"/>
      <c r="AD21" s="85"/>
    </row>
    <row r="22" spans="1:30">
      <c r="A22" s="85"/>
      <c r="B22" s="94"/>
      <c r="C22" s="179"/>
      <c r="D22" s="180"/>
      <c r="E22" s="180"/>
      <c r="F22" s="180"/>
      <c r="G22" s="181"/>
      <c r="H22" s="95"/>
      <c r="I22" s="85"/>
      <c r="J22" s="85"/>
      <c r="K22" s="85"/>
      <c r="L22" s="85"/>
      <c r="M22" s="85"/>
      <c r="N22" s="85"/>
      <c r="O22" s="85"/>
      <c r="P22" s="85"/>
      <c r="Q22" s="85"/>
      <c r="R22" s="85"/>
      <c r="S22" s="85"/>
      <c r="T22" s="85"/>
      <c r="U22" s="85"/>
      <c r="V22" s="85"/>
      <c r="W22" s="85"/>
      <c r="X22" s="85"/>
      <c r="Y22" s="85"/>
      <c r="Z22" s="85"/>
      <c r="AA22" s="85"/>
      <c r="AB22" s="85"/>
      <c r="AC22" s="85"/>
      <c r="AD22" s="85"/>
    </row>
    <row r="23" spans="1:30">
      <c r="A23" s="85"/>
      <c r="B23" s="94"/>
      <c r="C23" s="179"/>
      <c r="D23" s="180"/>
      <c r="E23" s="180"/>
      <c r="F23" s="180"/>
      <c r="G23" s="181"/>
      <c r="H23" s="95"/>
      <c r="I23" s="85"/>
      <c r="J23" s="85"/>
      <c r="K23" s="85"/>
      <c r="L23" s="85"/>
      <c r="M23" s="85"/>
      <c r="N23" s="85"/>
      <c r="O23" s="85"/>
      <c r="P23" s="85"/>
      <c r="Q23" s="85"/>
      <c r="R23" s="85"/>
      <c r="S23" s="85"/>
      <c r="T23" s="85"/>
      <c r="U23" s="85"/>
      <c r="V23" s="85"/>
      <c r="W23" s="85"/>
      <c r="X23" s="85"/>
      <c r="Y23" s="85"/>
      <c r="Z23" s="85"/>
      <c r="AA23" s="85"/>
      <c r="AB23" s="85"/>
      <c r="AC23" s="85"/>
      <c r="AD23" s="85"/>
    </row>
    <row r="24" spans="1:30">
      <c r="A24" s="85"/>
      <c r="B24" s="94"/>
      <c r="C24" s="179"/>
      <c r="D24" s="180"/>
      <c r="E24" s="180"/>
      <c r="F24" s="180"/>
      <c r="G24" s="181"/>
      <c r="H24" s="95"/>
      <c r="I24" s="85"/>
      <c r="J24" s="85"/>
      <c r="K24" s="85"/>
      <c r="L24" s="85"/>
      <c r="M24" s="85"/>
      <c r="N24" s="85"/>
      <c r="O24" s="85"/>
      <c r="P24" s="85"/>
      <c r="Q24" s="85"/>
      <c r="R24" s="85"/>
      <c r="S24" s="85"/>
      <c r="T24" s="85"/>
      <c r="U24" s="85"/>
      <c r="V24" s="85"/>
      <c r="W24" s="85"/>
      <c r="X24" s="85"/>
      <c r="Y24" s="85"/>
      <c r="Z24" s="85"/>
      <c r="AA24" s="85"/>
      <c r="AB24" s="85"/>
      <c r="AC24" s="85"/>
      <c r="AD24" s="85"/>
    </row>
    <row r="25" spans="1:30">
      <c r="A25" s="85"/>
      <c r="B25" s="94"/>
      <c r="C25" s="179"/>
      <c r="D25" s="180"/>
      <c r="E25" s="180"/>
      <c r="F25" s="180"/>
      <c r="G25" s="181"/>
      <c r="H25" s="95"/>
      <c r="I25" s="85"/>
      <c r="J25" s="85"/>
      <c r="K25" s="85"/>
      <c r="L25" s="85"/>
      <c r="M25" s="85"/>
      <c r="N25" s="85"/>
      <c r="O25" s="85"/>
      <c r="P25" s="85"/>
      <c r="Q25" s="85"/>
      <c r="R25" s="85"/>
      <c r="S25" s="85"/>
      <c r="T25" s="85"/>
      <c r="U25" s="85"/>
      <c r="V25" s="85"/>
      <c r="W25" s="85"/>
      <c r="X25" s="85"/>
      <c r="Y25" s="85"/>
      <c r="Z25" s="85"/>
      <c r="AA25" s="85"/>
      <c r="AB25" s="85"/>
      <c r="AC25" s="85"/>
      <c r="AD25" s="85"/>
    </row>
    <row r="26" spans="1:30">
      <c r="A26" s="85"/>
      <c r="B26" s="94"/>
      <c r="C26" s="179"/>
      <c r="D26" s="180"/>
      <c r="E26" s="180"/>
      <c r="F26" s="180"/>
      <c r="G26" s="181"/>
      <c r="H26" s="95"/>
      <c r="I26" s="85"/>
      <c r="J26" s="85"/>
      <c r="K26" s="85"/>
      <c r="L26" s="85"/>
      <c r="M26" s="85"/>
      <c r="N26" s="85"/>
      <c r="O26" s="85"/>
      <c r="P26" s="85"/>
      <c r="Q26" s="85"/>
      <c r="R26" s="85"/>
      <c r="S26" s="85"/>
      <c r="T26" s="85"/>
      <c r="U26" s="85"/>
      <c r="V26" s="85"/>
      <c r="W26" s="85"/>
      <c r="X26" s="85"/>
      <c r="Y26" s="85"/>
      <c r="Z26" s="85"/>
      <c r="AA26" s="85"/>
      <c r="AB26" s="85"/>
      <c r="AC26" s="85"/>
      <c r="AD26" s="85"/>
    </row>
    <row r="27" spans="1:30">
      <c r="A27" s="85"/>
      <c r="B27" s="94"/>
      <c r="C27" s="179"/>
      <c r="D27" s="180"/>
      <c r="E27" s="180"/>
      <c r="F27" s="180"/>
      <c r="G27" s="181"/>
      <c r="H27" s="95"/>
      <c r="I27" s="85"/>
      <c r="J27" s="85"/>
      <c r="K27" s="85"/>
      <c r="L27" s="85"/>
      <c r="M27" s="85"/>
      <c r="N27" s="85"/>
      <c r="O27" s="85"/>
      <c r="P27" s="85"/>
      <c r="Q27" s="85"/>
      <c r="R27" s="85"/>
      <c r="S27" s="85"/>
      <c r="T27" s="85"/>
      <c r="U27" s="85"/>
      <c r="V27" s="85"/>
      <c r="W27" s="85"/>
      <c r="X27" s="85"/>
      <c r="Y27" s="85"/>
      <c r="Z27" s="85"/>
      <c r="AA27" s="85"/>
      <c r="AB27" s="85"/>
      <c r="AC27" s="85"/>
      <c r="AD27" s="85"/>
    </row>
    <row r="28" spans="1:30">
      <c r="A28" s="85"/>
      <c r="B28" s="94"/>
      <c r="C28" s="182"/>
      <c r="D28" s="183"/>
      <c r="E28" s="183"/>
      <c r="F28" s="183"/>
      <c r="G28" s="184"/>
      <c r="H28" s="95"/>
      <c r="I28" s="85"/>
      <c r="J28" s="85"/>
      <c r="K28" s="85"/>
      <c r="L28" s="85"/>
      <c r="M28" s="85"/>
      <c r="N28" s="85"/>
      <c r="O28" s="85"/>
      <c r="P28" s="85"/>
      <c r="Q28" s="85"/>
      <c r="R28" s="85"/>
      <c r="S28" s="85"/>
      <c r="T28" s="85"/>
      <c r="U28" s="85"/>
      <c r="V28" s="85"/>
      <c r="W28" s="85"/>
      <c r="X28" s="85"/>
      <c r="Y28" s="85"/>
      <c r="Z28" s="85"/>
      <c r="AA28" s="85"/>
      <c r="AB28" s="85"/>
      <c r="AC28" s="85"/>
      <c r="AD28" s="85"/>
    </row>
    <row r="29" spans="1:30">
      <c r="A29" s="85"/>
      <c r="B29" s="99"/>
      <c r="C29" s="100"/>
      <c r="D29" s="100"/>
      <c r="E29" s="100"/>
      <c r="F29" s="100"/>
      <c r="G29" s="100"/>
      <c r="H29" s="101"/>
      <c r="I29" s="85"/>
      <c r="J29" s="85"/>
      <c r="K29" s="85"/>
      <c r="L29" s="85"/>
      <c r="M29" s="85"/>
      <c r="N29" s="85"/>
      <c r="O29" s="85"/>
      <c r="P29" s="85"/>
      <c r="Q29" s="85"/>
      <c r="R29" s="85"/>
      <c r="S29" s="85"/>
      <c r="T29" s="85"/>
      <c r="U29" s="85"/>
      <c r="V29" s="85"/>
      <c r="W29" s="85"/>
      <c r="X29" s="85"/>
      <c r="Y29" s="85"/>
      <c r="Z29" s="85"/>
      <c r="AA29" s="85"/>
      <c r="AB29" s="85"/>
      <c r="AC29" s="85"/>
      <c r="AD29" s="85"/>
    </row>
    <row r="30" spans="1:30">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row>
    <row r="32" spans="1:30">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row>
    <row r="33" spans="1:30">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row>
    <row r="34" spans="1:30">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row>
    <row r="35" spans="1:30">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row>
    <row r="36" spans="1:30">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row>
    <row r="39" spans="1:30">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row>
    <row r="40" spans="1:30">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row>
    <row r="41" spans="1:30">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row>
    <row r="42" spans="1:30">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row>
    <row r="43" spans="1:30">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row>
    <row r="44" spans="1:30">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row>
  </sheetData>
  <mergeCells count="3">
    <mergeCell ref="C21:G28"/>
    <mergeCell ref="C3:G3"/>
    <mergeCell ref="C20:G20"/>
  </mergeCell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C7FC-7306-4B4A-82F0-387CBF2E6394}">
  <dimension ref="A1:Q128"/>
  <sheetViews>
    <sheetView tabSelected="1" zoomScale="70" zoomScaleNormal="70" workbookViewId="0">
      <selection activeCell="F28" sqref="F28"/>
    </sheetView>
  </sheetViews>
  <sheetFormatPr defaultColWidth="10.85546875" defaultRowHeight="15.75"/>
  <cols>
    <col min="1" max="1" width="3.42578125" style="76" customWidth="1"/>
    <col min="2" max="2" width="5.7109375" style="76" customWidth="1"/>
    <col min="3" max="3" width="50" style="68" bestFit="1" customWidth="1"/>
    <col min="4" max="4" width="26.28515625" style="68" bestFit="1" customWidth="1"/>
    <col min="5" max="5" width="5.7109375" style="68" customWidth="1"/>
    <col min="6" max="6" width="11.5703125" style="76" customWidth="1"/>
    <col min="7" max="7" width="52.140625" style="68" customWidth="1"/>
    <col min="8" max="8" width="26.85546875" style="68" customWidth="1"/>
    <col min="9" max="9" width="23" style="68" customWidth="1"/>
    <col min="10" max="10" width="67.28515625" style="76" customWidth="1"/>
    <col min="11" max="11" width="19.7109375" style="76" bestFit="1" customWidth="1"/>
    <col min="12" max="17" width="10.85546875" style="76"/>
    <col min="18" max="16384" width="10.85546875" style="68"/>
  </cols>
  <sheetData>
    <row r="1" spans="2:17" s="76" customFormat="1" ht="16.5" thickBot="1"/>
    <row r="2" spans="2:17" ht="16.5" thickBot="1">
      <c r="B2" s="69"/>
      <c r="C2" s="70"/>
      <c r="D2" s="70"/>
      <c r="E2" s="71"/>
      <c r="G2" s="171" t="s">
        <v>319</v>
      </c>
      <c r="H2" s="172"/>
      <c r="I2" s="173"/>
    </row>
    <row r="3" spans="2:17" ht="16.5" thickBot="1">
      <c r="B3" s="72"/>
      <c r="C3" s="212" t="s">
        <v>3</v>
      </c>
      <c r="D3" s="212" t="s">
        <v>296</v>
      </c>
      <c r="E3" s="73"/>
      <c r="G3" s="125" t="s">
        <v>318</v>
      </c>
      <c r="H3" s="126" t="s">
        <v>373</v>
      </c>
      <c r="I3" s="127" t="s">
        <v>3</v>
      </c>
      <c r="Q3" s="68"/>
    </row>
    <row r="4" spans="2:17">
      <c r="B4" s="72"/>
      <c r="C4" s="212" t="s">
        <v>3</v>
      </c>
      <c r="D4" s="74">
        <f>FOME!G18</f>
        <v>40527300000000</v>
      </c>
      <c r="E4" s="73"/>
      <c r="G4" s="64" t="s">
        <v>302</v>
      </c>
      <c r="H4" s="65">
        <v>467950000000</v>
      </c>
      <c r="I4" s="128">
        <v>10099381425316</v>
      </c>
      <c r="Q4" s="68"/>
    </row>
    <row r="5" spans="2:17">
      <c r="B5" s="72"/>
      <c r="C5" s="212" t="s">
        <v>375</v>
      </c>
      <c r="D5" s="74">
        <f>'C destino'!C7</f>
        <v>9509571772363</v>
      </c>
      <c r="E5" s="73"/>
      <c r="G5" s="64" t="s">
        <v>320</v>
      </c>
      <c r="H5" s="65">
        <v>0</v>
      </c>
      <c r="I5" s="128">
        <v>7030820887601</v>
      </c>
      <c r="Q5" s="68"/>
    </row>
    <row r="6" spans="2:17">
      <c r="B6" s="72"/>
      <c r="C6" s="212" t="s">
        <v>376</v>
      </c>
      <c r="D6" s="74">
        <f>'R origen y destino'!J24</f>
        <v>23781972437017</v>
      </c>
      <c r="E6" s="73"/>
      <c r="G6" s="64" t="s">
        <v>283</v>
      </c>
      <c r="H6" s="65">
        <v>0</v>
      </c>
      <c r="I6" s="128">
        <v>8383641222833</v>
      </c>
      <c r="Q6" s="68"/>
    </row>
    <row r="7" spans="2:17">
      <c r="B7" s="72"/>
      <c r="C7" s="212" t="s">
        <v>297</v>
      </c>
      <c r="D7" s="74">
        <f>D6+D5</f>
        <v>33291544209380</v>
      </c>
      <c r="E7" s="73"/>
      <c r="G7" s="64" t="s">
        <v>321</v>
      </c>
      <c r="H7" s="65">
        <v>120000000000</v>
      </c>
      <c r="I7" s="128">
        <v>5101540026701</v>
      </c>
      <c r="Q7" s="68"/>
    </row>
    <row r="8" spans="2:17">
      <c r="B8" s="72"/>
      <c r="C8" s="212" t="s">
        <v>298</v>
      </c>
      <c r="D8" s="75">
        <f>D7/D4</f>
        <v>0.82145971257349981</v>
      </c>
      <c r="E8" s="73"/>
      <c r="G8" s="64" t="s">
        <v>445</v>
      </c>
      <c r="H8" s="65"/>
      <c r="I8" s="128">
        <v>1311224689729</v>
      </c>
      <c r="Q8" s="68"/>
    </row>
    <row r="9" spans="2:17" ht="16.5" thickBot="1">
      <c r="B9" s="72"/>
      <c r="C9" s="212" t="s">
        <v>299</v>
      </c>
      <c r="D9" s="74">
        <f>D4-D7</f>
        <v>7235755790620</v>
      </c>
      <c r="E9" s="73"/>
      <c r="G9" s="64" t="s">
        <v>374</v>
      </c>
      <c r="H9" s="65">
        <v>313000000000</v>
      </c>
      <c r="I9" s="128">
        <v>1364935957200</v>
      </c>
      <c r="Q9" s="68"/>
    </row>
    <row r="10" spans="2:17" ht="16.5" thickBot="1">
      <c r="B10" s="72"/>
      <c r="C10" s="212" t="s">
        <v>298</v>
      </c>
      <c r="D10" s="75">
        <f>D9/D4</f>
        <v>0.17854028742650016</v>
      </c>
      <c r="E10" s="73"/>
      <c r="G10" s="66" t="s">
        <v>218</v>
      </c>
      <c r="H10" s="67">
        <f>SUM(H4:H9)</f>
        <v>900950000000</v>
      </c>
      <c r="I10" s="67">
        <f>SUM(I4:I9)</f>
        <v>33291544209380</v>
      </c>
      <c r="Q10" s="68"/>
    </row>
    <row r="11" spans="2:17" ht="15.75" customHeight="1" thickBot="1">
      <c r="B11" s="72"/>
      <c r="C11" s="213"/>
      <c r="D11" s="213"/>
      <c r="E11" s="73"/>
      <c r="G11" s="76"/>
      <c r="H11" s="76"/>
      <c r="I11" s="76"/>
    </row>
    <row r="12" spans="2:17" ht="15.75" customHeight="1">
      <c r="B12" s="72"/>
      <c r="C12" s="212" t="s">
        <v>326</v>
      </c>
      <c r="D12" s="212" t="s">
        <v>296</v>
      </c>
      <c r="E12" s="73"/>
      <c r="G12" s="194" t="s">
        <v>458</v>
      </c>
      <c r="H12" s="195"/>
      <c r="I12" s="196"/>
      <c r="Q12" s="68"/>
    </row>
    <row r="13" spans="2:17">
      <c r="B13" s="72"/>
      <c r="C13" s="212" t="s">
        <v>300</v>
      </c>
      <c r="D13" s="74">
        <f>'R origen y destino'!I24</f>
        <v>900950000000</v>
      </c>
      <c r="E13" s="73"/>
      <c r="G13" s="197"/>
      <c r="H13" s="198"/>
      <c r="I13" s="199"/>
      <c r="Q13" s="68"/>
    </row>
    <row r="14" spans="2:17" ht="16.5" thickBot="1">
      <c r="B14" s="77"/>
      <c r="C14" s="78"/>
      <c r="D14" s="78"/>
      <c r="E14" s="79"/>
      <c r="G14" s="197"/>
      <c r="H14" s="198"/>
      <c r="I14" s="199"/>
    </row>
    <row r="15" spans="2:17" ht="16.5" thickBot="1">
      <c r="C15" s="76"/>
      <c r="D15" s="76"/>
      <c r="E15" s="76"/>
      <c r="G15" s="197"/>
      <c r="H15" s="198"/>
      <c r="I15" s="199"/>
    </row>
    <row r="16" spans="2:17" ht="16.5" thickBot="1">
      <c r="B16" s="191" t="s">
        <v>457</v>
      </c>
      <c r="C16" s="192"/>
      <c r="D16" s="192"/>
      <c r="E16" s="193"/>
      <c r="G16" s="200"/>
      <c r="H16" s="201"/>
      <c r="I16" s="202"/>
    </row>
    <row r="17" spans="3:9">
      <c r="C17" s="76"/>
      <c r="D17" s="76"/>
      <c r="E17" s="76"/>
      <c r="G17" s="76"/>
      <c r="H17" s="76"/>
      <c r="I17" s="76"/>
    </row>
    <row r="18" spans="3:9">
      <c r="C18" s="76"/>
      <c r="D18" s="76"/>
      <c r="E18" s="76"/>
      <c r="G18" s="76"/>
      <c r="H18" s="76"/>
      <c r="I18" s="76"/>
    </row>
    <row r="19" spans="3:9">
      <c r="C19" s="76"/>
      <c r="D19" s="76"/>
      <c r="E19" s="76"/>
      <c r="G19" s="76"/>
      <c r="H19" s="76"/>
      <c r="I19" s="76"/>
    </row>
    <row r="20" spans="3:9">
      <c r="C20" s="76"/>
      <c r="D20" s="76"/>
      <c r="E20" s="76"/>
      <c r="G20" s="76"/>
      <c r="H20" s="76"/>
      <c r="I20" s="76"/>
    </row>
    <row r="21" spans="3:9">
      <c r="C21" s="76"/>
      <c r="D21" s="76"/>
      <c r="E21" s="76"/>
      <c r="G21" s="76"/>
      <c r="H21" s="76"/>
      <c r="I21" s="76"/>
    </row>
    <row r="22" spans="3:9">
      <c r="C22" s="76"/>
      <c r="D22" s="76"/>
      <c r="E22" s="76"/>
      <c r="G22" s="76"/>
      <c r="H22" s="76"/>
      <c r="I22" s="76"/>
    </row>
    <row r="23" spans="3:9">
      <c r="C23" s="76"/>
      <c r="D23" s="76"/>
      <c r="E23" s="76"/>
      <c r="G23" s="76"/>
      <c r="H23" s="76"/>
      <c r="I23" s="76"/>
    </row>
    <row r="24" spans="3:9">
      <c r="C24" s="76"/>
      <c r="D24" s="76"/>
      <c r="E24" s="76"/>
      <c r="G24" s="76"/>
      <c r="H24" s="76"/>
      <c r="I24" s="76"/>
    </row>
    <row r="25" spans="3:9">
      <c r="C25" s="76"/>
      <c r="D25" s="76"/>
      <c r="E25" s="76"/>
      <c r="G25" s="76"/>
      <c r="H25" s="76"/>
      <c r="I25" s="76"/>
    </row>
    <row r="26" spans="3:9">
      <c r="C26" s="76"/>
      <c r="D26" s="76"/>
      <c r="E26" s="76"/>
      <c r="G26" s="76"/>
      <c r="H26" s="76"/>
      <c r="I26" s="76"/>
    </row>
    <row r="27" spans="3:9">
      <c r="C27" s="76"/>
      <c r="D27" s="76"/>
      <c r="E27" s="76"/>
      <c r="G27" s="76"/>
      <c r="H27" s="76"/>
      <c r="I27" s="76"/>
    </row>
    <row r="28" spans="3:9">
      <c r="C28" s="76"/>
      <c r="D28" s="76"/>
      <c r="E28" s="76"/>
      <c r="G28" s="76"/>
      <c r="H28" s="76"/>
      <c r="I28" s="76"/>
    </row>
    <row r="29" spans="3:9">
      <c r="C29" s="76"/>
      <c r="D29" s="76"/>
      <c r="E29" s="76"/>
      <c r="G29" s="76"/>
      <c r="H29" s="76"/>
      <c r="I29" s="76"/>
    </row>
    <row r="30" spans="3:9">
      <c r="C30" s="76"/>
      <c r="D30" s="76"/>
      <c r="E30" s="76"/>
      <c r="G30" s="76"/>
      <c r="H30" s="76"/>
      <c r="I30" s="76"/>
    </row>
    <row r="31" spans="3:9">
      <c r="C31" s="76"/>
      <c r="D31" s="76"/>
      <c r="E31" s="76"/>
      <c r="G31" s="76"/>
      <c r="H31" s="76"/>
      <c r="I31" s="76"/>
    </row>
    <row r="32" spans="3:9">
      <c r="C32" s="76"/>
      <c r="D32" s="76"/>
      <c r="E32" s="76"/>
      <c r="G32" s="76"/>
      <c r="H32" s="76"/>
      <c r="I32" s="76"/>
    </row>
    <row r="33" spans="3:9">
      <c r="C33" s="76"/>
      <c r="D33" s="76"/>
      <c r="E33" s="76"/>
      <c r="G33" s="76"/>
      <c r="H33" s="76"/>
      <c r="I33" s="76"/>
    </row>
    <row r="34" spans="3:9">
      <c r="C34" s="76"/>
      <c r="D34" s="76"/>
      <c r="E34" s="76"/>
      <c r="G34" s="76"/>
      <c r="H34" s="76"/>
      <c r="I34" s="76"/>
    </row>
    <row r="35" spans="3:9">
      <c r="C35" s="76"/>
      <c r="D35" s="76"/>
      <c r="E35" s="76"/>
      <c r="G35" s="76"/>
      <c r="H35" s="76"/>
      <c r="I35" s="76"/>
    </row>
    <row r="36" spans="3:9">
      <c r="C36" s="76"/>
      <c r="D36" s="76"/>
      <c r="E36" s="76"/>
      <c r="G36" s="76"/>
      <c r="H36" s="76"/>
      <c r="I36" s="76"/>
    </row>
    <row r="37" spans="3:9">
      <c r="C37" s="76"/>
      <c r="D37" s="76"/>
      <c r="E37" s="76"/>
      <c r="G37" s="76"/>
      <c r="H37" s="76"/>
      <c r="I37" s="76"/>
    </row>
    <row r="38" spans="3:9">
      <c r="C38" s="76"/>
      <c r="D38" s="76"/>
      <c r="E38" s="76"/>
      <c r="G38" s="76"/>
      <c r="H38" s="76"/>
      <c r="I38" s="76"/>
    </row>
    <row r="39" spans="3:9">
      <c r="C39" s="76"/>
      <c r="D39" s="76"/>
      <c r="E39" s="76"/>
      <c r="G39" s="76"/>
      <c r="H39" s="76"/>
      <c r="I39" s="76"/>
    </row>
    <row r="40" spans="3:9">
      <c r="C40" s="76"/>
      <c r="D40" s="76"/>
      <c r="E40" s="76"/>
      <c r="G40" s="76"/>
      <c r="H40" s="76"/>
      <c r="I40" s="76"/>
    </row>
    <row r="41" spans="3:9">
      <c r="C41" s="76"/>
      <c r="D41" s="76"/>
      <c r="E41" s="76"/>
      <c r="G41" s="76"/>
      <c r="H41" s="76"/>
      <c r="I41" s="76"/>
    </row>
    <row r="42" spans="3:9">
      <c r="C42" s="76"/>
      <c r="D42" s="76"/>
      <c r="E42" s="76"/>
      <c r="G42" s="76"/>
      <c r="H42" s="76"/>
      <c r="I42" s="76"/>
    </row>
    <row r="43" spans="3:9">
      <c r="C43" s="76"/>
      <c r="D43" s="76"/>
      <c r="E43" s="76"/>
      <c r="G43" s="76"/>
      <c r="H43" s="76"/>
      <c r="I43" s="76"/>
    </row>
    <row r="44" spans="3:9">
      <c r="C44" s="76"/>
      <c r="D44" s="76"/>
      <c r="E44" s="76"/>
      <c r="G44" s="76"/>
      <c r="H44" s="76"/>
      <c r="I44" s="76"/>
    </row>
    <row r="45" spans="3:9">
      <c r="C45" s="76"/>
      <c r="D45" s="76"/>
      <c r="E45" s="76"/>
      <c r="G45" s="76"/>
      <c r="H45" s="76"/>
      <c r="I45" s="76"/>
    </row>
    <row r="46" spans="3:9">
      <c r="C46" s="76"/>
      <c r="D46" s="76"/>
      <c r="E46" s="76"/>
      <c r="G46" s="76"/>
      <c r="H46" s="76"/>
      <c r="I46" s="76"/>
    </row>
    <row r="47" spans="3:9">
      <c r="C47" s="76"/>
      <c r="D47" s="76"/>
      <c r="E47" s="76"/>
      <c r="G47" s="76"/>
      <c r="H47" s="76"/>
      <c r="I47" s="76"/>
    </row>
    <row r="48" spans="3:9">
      <c r="C48" s="76"/>
      <c r="D48" s="76"/>
      <c r="E48" s="76"/>
      <c r="G48" s="76"/>
      <c r="H48" s="76"/>
      <c r="I48" s="76"/>
    </row>
    <row r="49" spans="3:9">
      <c r="C49" s="76"/>
      <c r="D49" s="76"/>
      <c r="E49" s="76"/>
      <c r="G49" s="76"/>
      <c r="H49" s="76"/>
      <c r="I49" s="76"/>
    </row>
    <row r="50" spans="3:9">
      <c r="C50" s="76"/>
      <c r="D50" s="76"/>
      <c r="E50" s="76"/>
      <c r="G50" s="76"/>
      <c r="H50" s="76"/>
      <c r="I50" s="76"/>
    </row>
    <row r="51" spans="3:9">
      <c r="C51" s="76"/>
      <c r="D51" s="76"/>
      <c r="E51" s="76"/>
      <c r="G51" s="76"/>
      <c r="H51" s="76"/>
      <c r="I51" s="76"/>
    </row>
    <row r="52" spans="3:9">
      <c r="C52" s="76"/>
      <c r="D52" s="76"/>
      <c r="E52" s="76"/>
      <c r="G52" s="76"/>
      <c r="H52" s="76"/>
      <c r="I52" s="76"/>
    </row>
    <row r="53" spans="3:9">
      <c r="C53" s="76"/>
      <c r="D53" s="76"/>
      <c r="E53" s="76"/>
      <c r="G53" s="76"/>
      <c r="H53" s="76"/>
      <c r="I53" s="76"/>
    </row>
    <row r="54" spans="3:9">
      <c r="C54" s="76"/>
      <c r="D54" s="76"/>
      <c r="E54" s="76"/>
      <c r="G54" s="76"/>
      <c r="H54" s="76"/>
      <c r="I54" s="76"/>
    </row>
    <row r="55" spans="3:9">
      <c r="C55" s="76"/>
      <c r="D55" s="76"/>
      <c r="E55" s="76"/>
      <c r="G55" s="76"/>
      <c r="H55" s="76"/>
      <c r="I55" s="76"/>
    </row>
    <row r="56" spans="3:9">
      <c r="C56" s="76"/>
      <c r="D56" s="76"/>
      <c r="E56" s="76"/>
      <c r="G56" s="76"/>
      <c r="H56" s="76"/>
      <c r="I56" s="76"/>
    </row>
    <row r="57" spans="3:9">
      <c r="C57" s="76"/>
      <c r="D57" s="76"/>
      <c r="E57" s="76"/>
      <c r="G57" s="76"/>
      <c r="H57" s="76"/>
      <c r="I57" s="76"/>
    </row>
    <row r="58" spans="3:9">
      <c r="C58" s="76"/>
      <c r="D58" s="76"/>
      <c r="E58" s="76"/>
      <c r="G58" s="76"/>
      <c r="H58" s="76"/>
      <c r="I58" s="76"/>
    </row>
    <row r="59" spans="3:9">
      <c r="C59" s="76"/>
      <c r="D59" s="76"/>
      <c r="E59" s="76"/>
      <c r="G59" s="76"/>
      <c r="H59" s="76"/>
      <c r="I59" s="76"/>
    </row>
    <row r="60" spans="3:9">
      <c r="C60" s="76"/>
      <c r="D60" s="76"/>
      <c r="E60" s="76"/>
      <c r="G60" s="76"/>
      <c r="H60" s="76"/>
      <c r="I60" s="76"/>
    </row>
    <row r="61" spans="3:9">
      <c r="C61" s="76"/>
      <c r="D61" s="76"/>
      <c r="E61" s="76"/>
      <c r="G61" s="76"/>
      <c r="H61" s="76"/>
      <c r="I61" s="76"/>
    </row>
    <row r="62" spans="3:9">
      <c r="C62" s="76"/>
      <c r="D62" s="76"/>
      <c r="E62" s="76"/>
      <c r="G62" s="76"/>
      <c r="H62" s="76"/>
      <c r="I62" s="76"/>
    </row>
    <row r="63" spans="3:9">
      <c r="C63" s="76"/>
      <c r="D63" s="76"/>
      <c r="E63" s="76"/>
      <c r="G63" s="76"/>
      <c r="H63" s="76"/>
      <c r="I63" s="76"/>
    </row>
    <row r="64" spans="3:9">
      <c r="C64" s="76"/>
      <c r="D64" s="76"/>
      <c r="E64" s="76"/>
      <c r="G64" s="76"/>
      <c r="H64" s="76"/>
      <c r="I64" s="76"/>
    </row>
    <row r="65" spans="3:9">
      <c r="C65" s="76"/>
      <c r="D65" s="76"/>
      <c r="E65" s="76"/>
      <c r="G65" s="76"/>
      <c r="H65" s="76"/>
      <c r="I65" s="76"/>
    </row>
    <row r="66" spans="3:9">
      <c r="C66" s="76"/>
      <c r="D66" s="76"/>
      <c r="E66" s="76"/>
      <c r="G66" s="76"/>
      <c r="H66" s="76"/>
      <c r="I66" s="76"/>
    </row>
    <row r="67" spans="3:9">
      <c r="C67" s="76"/>
      <c r="D67" s="76"/>
      <c r="E67" s="76"/>
      <c r="G67" s="76"/>
      <c r="H67" s="76"/>
      <c r="I67" s="76"/>
    </row>
    <row r="68" spans="3:9">
      <c r="C68" s="76"/>
      <c r="D68" s="76"/>
      <c r="E68" s="76"/>
      <c r="G68" s="76"/>
      <c r="H68" s="76"/>
      <c r="I68" s="76"/>
    </row>
    <row r="69" spans="3:9">
      <c r="C69" s="76"/>
      <c r="D69" s="76"/>
      <c r="E69" s="76"/>
      <c r="G69" s="76"/>
      <c r="H69" s="76"/>
      <c r="I69" s="76"/>
    </row>
    <row r="70" spans="3:9">
      <c r="C70" s="76"/>
      <c r="D70" s="76"/>
      <c r="E70" s="76"/>
      <c r="G70" s="76"/>
      <c r="H70" s="76"/>
      <c r="I70" s="76"/>
    </row>
    <row r="71" spans="3:9">
      <c r="C71" s="76"/>
      <c r="D71" s="76"/>
      <c r="E71" s="76"/>
      <c r="G71" s="76"/>
      <c r="H71" s="76"/>
      <c r="I71" s="76"/>
    </row>
    <row r="72" spans="3:9">
      <c r="C72" s="76"/>
      <c r="D72" s="76"/>
      <c r="E72" s="76"/>
      <c r="G72" s="76"/>
      <c r="H72" s="76"/>
      <c r="I72" s="76"/>
    </row>
    <row r="73" spans="3:9">
      <c r="C73" s="76"/>
      <c r="D73" s="76"/>
      <c r="E73" s="76"/>
      <c r="G73" s="76"/>
      <c r="H73" s="76"/>
      <c r="I73" s="76"/>
    </row>
    <row r="74" spans="3:9">
      <c r="C74" s="76"/>
      <c r="D74" s="76"/>
      <c r="E74" s="76"/>
      <c r="G74" s="76"/>
      <c r="H74" s="76"/>
      <c r="I74" s="76"/>
    </row>
    <row r="75" spans="3:9">
      <c r="C75" s="76"/>
      <c r="D75" s="76"/>
      <c r="E75" s="76"/>
      <c r="G75" s="76"/>
      <c r="H75" s="76"/>
      <c r="I75" s="76"/>
    </row>
    <row r="76" spans="3:9">
      <c r="C76" s="76"/>
      <c r="D76" s="76"/>
      <c r="E76" s="76"/>
      <c r="G76" s="76"/>
      <c r="H76" s="76"/>
      <c r="I76" s="76"/>
    </row>
    <row r="77" spans="3:9">
      <c r="C77" s="76"/>
      <c r="D77" s="76"/>
      <c r="E77" s="76"/>
      <c r="G77" s="76"/>
      <c r="H77" s="76"/>
      <c r="I77" s="76"/>
    </row>
    <row r="78" spans="3:9">
      <c r="C78" s="76"/>
      <c r="D78" s="76"/>
      <c r="E78" s="76"/>
      <c r="G78" s="76"/>
      <c r="H78" s="76"/>
      <c r="I78" s="76"/>
    </row>
    <row r="79" spans="3:9">
      <c r="C79" s="76"/>
      <c r="D79" s="76"/>
      <c r="E79" s="76"/>
      <c r="G79" s="76"/>
      <c r="H79" s="76"/>
      <c r="I79" s="76"/>
    </row>
    <row r="80" spans="3:9">
      <c r="C80" s="76"/>
      <c r="D80" s="76"/>
      <c r="E80" s="76"/>
      <c r="G80" s="76"/>
      <c r="H80" s="76"/>
      <c r="I80" s="76"/>
    </row>
    <row r="81" spans="3:9">
      <c r="C81" s="76"/>
      <c r="D81" s="76"/>
      <c r="E81" s="76"/>
      <c r="G81" s="76"/>
      <c r="H81" s="76"/>
      <c r="I81" s="76"/>
    </row>
    <row r="82" spans="3:9">
      <c r="C82" s="76"/>
      <c r="D82" s="76"/>
      <c r="E82" s="76"/>
      <c r="G82" s="76"/>
      <c r="H82" s="76"/>
      <c r="I82" s="76"/>
    </row>
    <row r="83" spans="3:9">
      <c r="C83" s="76"/>
      <c r="D83" s="76"/>
      <c r="E83" s="76"/>
      <c r="G83" s="76"/>
      <c r="H83" s="76"/>
      <c r="I83" s="76"/>
    </row>
    <row r="84" spans="3:9">
      <c r="C84" s="76"/>
      <c r="D84" s="76"/>
      <c r="E84" s="76"/>
      <c r="G84" s="76"/>
      <c r="H84" s="76"/>
      <c r="I84" s="76"/>
    </row>
    <row r="85" spans="3:9">
      <c r="C85" s="76"/>
      <c r="D85" s="76"/>
      <c r="E85" s="76"/>
      <c r="G85" s="76"/>
      <c r="H85" s="76"/>
      <c r="I85" s="76"/>
    </row>
    <row r="86" spans="3:9">
      <c r="C86" s="76"/>
      <c r="D86" s="76"/>
      <c r="E86" s="76"/>
      <c r="G86" s="76"/>
      <c r="H86" s="76"/>
      <c r="I86" s="76"/>
    </row>
    <row r="87" spans="3:9">
      <c r="C87" s="76"/>
      <c r="D87" s="76"/>
      <c r="E87" s="76"/>
      <c r="G87" s="76"/>
      <c r="H87" s="76"/>
      <c r="I87" s="76"/>
    </row>
    <row r="88" spans="3:9">
      <c r="C88" s="76"/>
      <c r="D88" s="76"/>
      <c r="E88" s="76"/>
      <c r="G88" s="76"/>
      <c r="H88" s="76"/>
      <c r="I88" s="76"/>
    </row>
    <row r="89" spans="3:9">
      <c r="C89" s="76"/>
      <c r="D89" s="76"/>
      <c r="E89" s="76"/>
      <c r="G89" s="76"/>
      <c r="H89" s="76"/>
      <c r="I89" s="76"/>
    </row>
    <row r="90" spans="3:9">
      <c r="C90" s="76"/>
      <c r="D90" s="76"/>
      <c r="E90" s="76"/>
      <c r="G90" s="76"/>
      <c r="H90" s="76"/>
      <c r="I90" s="76"/>
    </row>
    <row r="91" spans="3:9">
      <c r="C91" s="76"/>
      <c r="D91" s="76"/>
      <c r="E91" s="76"/>
      <c r="G91" s="76"/>
      <c r="H91" s="76"/>
      <c r="I91" s="76"/>
    </row>
    <row r="92" spans="3:9">
      <c r="C92" s="76"/>
      <c r="D92" s="76"/>
      <c r="E92" s="76"/>
      <c r="G92" s="76"/>
      <c r="H92" s="76"/>
      <c r="I92" s="76"/>
    </row>
    <row r="93" spans="3:9">
      <c r="C93" s="76"/>
      <c r="D93" s="76"/>
      <c r="E93" s="76"/>
      <c r="G93" s="76"/>
      <c r="H93" s="76"/>
      <c r="I93" s="76"/>
    </row>
    <row r="94" spans="3:9">
      <c r="C94" s="76"/>
      <c r="D94" s="76"/>
      <c r="E94" s="76"/>
      <c r="G94" s="76"/>
      <c r="H94" s="76"/>
      <c r="I94" s="76"/>
    </row>
    <row r="95" spans="3:9">
      <c r="C95" s="76"/>
      <c r="D95" s="76"/>
      <c r="E95" s="76"/>
      <c r="G95" s="76"/>
      <c r="H95" s="76"/>
      <c r="I95" s="76"/>
    </row>
    <row r="96" spans="3:9">
      <c r="C96" s="76"/>
      <c r="D96" s="76"/>
      <c r="E96" s="76"/>
      <c r="G96" s="76"/>
      <c r="H96" s="76"/>
      <c r="I96" s="76"/>
    </row>
    <row r="97" spans="3:9">
      <c r="C97" s="76"/>
      <c r="D97" s="76"/>
      <c r="E97" s="76"/>
      <c r="G97" s="76"/>
      <c r="H97" s="76"/>
      <c r="I97" s="76"/>
    </row>
    <row r="98" spans="3:9">
      <c r="C98" s="76"/>
      <c r="D98" s="76"/>
      <c r="E98" s="76"/>
      <c r="G98" s="76"/>
      <c r="H98" s="76"/>
      <c r="I98" s="76"/>
    </row>
    <row r="99" spans="3:9">
      <c r="C99" s="76"/>
      <c r="D99" s="76"/>
      <c r="E99" s="76"/>
      <c r="G99" s="76"/>
      <c r="H99" s="76"/>
      <c r="I99" s="76"/>
    </row>
    <row r="100" spans="3:9">
      <c r="C100" s="76"/>
      <c r="D100" s="76"/>
      <c r="E100" s="76"/>
      <c r="G100" s="76"/>
      <c r="H100" s="76"/>
      <c r="I100" s="76"/>
    </row>
    <row r="101" spans="3:9">
      <c r="C101" s="76"/>
      <c r="D101" s="76"/>
      <c r="E101" s="76"/>
      <c r="G101" s="76"/>
      <c r="H101" s="76"/>
      <c r="I101" s="76"/>
    </row>
    <row r="102" spans="3:9">
      <c r="C102" s="76"/>
      <c r="D102" s="76"/>
      <c r="E102" s="76"/>
      <c r="G102" s="76"/>
      <c r="H102" s="76"/>
      <c r="I102" s="76"/>
    </row>
    <row r="103" spans="3:9">
      <c r="C103" s="76"/>
      <c r="D103" s="76"/>
      <c r="E103" s="76"/>
      <c r="G103" s="76"/>
      <c r="H103" s="76"/>
      <c r="I103" s="76"/>
    </row>
    <row r="104" spans="3:9">
      <c r="C104" s="76"/>
      <c r="D104" s="76"/>
      <c r="E104" s="76"/>
      <c r="G104" s="76"/>
      <c r="H104" s="76"/>
      <c r="I104" s="76"/>
    </row>
    <row r="105" spans="3:9">
      <c r="C105" s="76"/>
      <c r="D105" s="76"/>
      <c r="E105" s="76"/>
      <c r="G105" s="76"/>
      <c r="H105" s="76"/>
      <c r="I105" s="76"/>
    </row>
    <row r="106" spans="3:9">
      <c r="C106" s="76"/>
      <c r="D106" s="76"/>
      <c r="E106" s="76"/>
      <c r="G106" s="76"/>
      <c r="H106" s="76"/>
      <c r="I106" s="76"/>
    </row>
    <row r="107" spans="3:9">
      <c r="C107" s="76"/>
      <c r="D107" s="76"/>
      <c r="E107" s="76"/>
      <c r="G107" s="76"/>
      <c r="H107" s="76"/>
      <c r="I107" s="76"/>
    </row>
    <row r="108" spans="3:9">
      <c r="C108" s="76"/>
      <c r="D108" s="76"/>
      <c r="E108" s="76"/>
      <c r="G108" s="76"/>
      <c r="H108" s="76"/>
      <c r="I108" s="76"/>
    </row>
    <row r="109" spans="3:9">
      <c r="C109" s="76"/>
      <c r="D109" s="76"/>
      <c r="E109" s="76"/>
      <c r="G109" s="76"/>
      <c r="H109" s="76"/>
      <c r="I109" s="76"/>
    </row>
    <row r="110" spans="3:9">
      <c r="C110" s="76"/>
      <c r="D110" s="76"/>
      <c r="E110" s="76"/>
      <c r="G110" s="76"/>
      <c r="H110" s="76"/>
      <c r="I110" s="76"/>
    </row>
    <row r="111" spans="3:9">
      <c r="C111" s="76"/>
      <c r="D111" s="76"/>
      <c r="E111" s="76"/>
      <c r="G111" s="76"/>
      <c r="H111" s="76"/>
      <c r="I111" s="76"/>
    </row>
    <row r="112" spans="3:9">
      <c r="C112" s="76"/>
      <c r="D112" s="76"/>
      <c r="E112" s="76"/>
      <c r="G112" s="76"/>
      <c r="H112" s="76"/>
      <c r="I112" s="76"/>
    </row>
    <row r="113" spans="3:9">
      <c r="C113" s="76"/>
      <c r="D113" s="76"/>
      <c r="E113" s="76"/>
      <c r="G113" s="76"/>
      <c r="H113" s="76"/>
      <c r="I113" s="76"/>
    </row>
    <row r="114" spans="3:9">
      <c r="C114" s="76"/>
      <c r="D114" s="76"/>
      <c r="E114" s="76"/>
      <c r="G114" s="76"/>
      <c r="H114" s="76"/>
      <c r="I114" s="76"/>
    </row>
    <row r="115" spans="3:9">
      <c r="C115" s="76"/>
      <c r="D115" s="76"/>
      <c r="E115" s="76"/>
      <c r="G115" s="76"/>
      <c r="H115" s="76"/>
      <c r="I115" s="76"/>
    </row>
    <row r="116" spans="3:9">
      <c r="C116" s="76"/>
      <c r="D116" s="76"/>
      <c r="E116" s="76"/>
      <c r="G116" s="76"/>
      <c r="H116" s="76"/>
      <c r="I116" s="76"/>
    </row>
    <row r="117" spans="3:9">
      <c r="C117" s="76"/>
      <c r="D117" s="76"/>
      <c r="E117" s="76"/>
      <c r="G117" s="76"/>
      <c r="H117" s="76"/>
      <c r="I117" s="76"/>
    </row>
    <row r="118" spans="3:9">
      <c r="C118" s="76"/>
      <c r="D118" s="76"/>
      <c r="E118" s="76"/>
      <c r="G118" s="76"/>
      <c r="H118" s="76"/>
      <c r="I118" s="76"/>
    </row>
    <row r="119" spans="3:9">
      <c r="C119" s="76"/>
      <c r="D119" s="76"/>
      <c r="E119" s="76"/>
      <c r="G119" s="76"/>
      <c r="H119" s="76"/>
      <c r="I119" s="76"/>
    </row>
    <row r="120" spans="3:9">
      <c r="C120" s="76"/>
      <c r="D120" s="76"/>
      <c r="E120" s="76"/>
      <c r="G120" s="76"/>
      <c r="H120" s="76"/>
      <c r="I120" s="76"/>
    </row>
    <row r="121" spans="3:9">
      <c r="C121" s="76"/>
      <c r="D121" s="76"/>
      <c r="E121" s="76"/>
      <c r="G121" s="76"/>
      <c r="H121" s="76"/>
      <c r="I121" s="76"/>
    </row>
    <row r="122" spans="3:9">
      <c r="C122" s="76"/>
      <c r="D122" s="76"/>
      <c r="E122" s="76"/>
      <c r="G122" s="76"/>
      <c r="H122" s="76"/>
      <c r="I122" s="76"/>
    </row>
    <row r="123" spans="3:9">
      <c r="C123" s="76"/>
      <c r="D123" s="76"/>
      <c r="E123" s="76"/>
      <c r="G123" s="76"/>
      <c r="H123" s="76"/>
      <c r="I123" s="76"/>
    </row>
    <row r="124" spans="3:9">
      <c r="C124" s="76"/>
      <c r="D124" s="76"/>
      <c r="E124" s="76"/>
      <c r="G124" s="76"/>
      <c r="H124" s="76"/>
      <c r="I124" s="76"/>
    </row>
    <row r="125" spans="3:9">
      <c r="C125" s="76"/>
      <c r="D125" s="76"/>
      <c r="E125" s="76"/>
      <c r="G125" s="76"/>
      <c r="H125" s="76"/>
      <c r="I125" s="76"/>
    </row>
    <row r="126" spans="3:9">
      <c r="C126" s="76"/>
      <c r="D126" s="76"/>
      <c r="E126" s="76"/>
      <c r="G126" s="76"/>
      <c r="H126" s="76"/>
      <c r="I126" s="76"/>
    </row>
    <row r="127" spans="3:9">
      <c r="C127" s="76"/>
      <c r="D127" s="76"/>
      <c r="E127" s="76"/>
      <c r="G127" s="76"/>
      <c r="H127" s="76"/>
      <c r="I127" s="76"/>
    </row>
    <row r="128" spans="3:9">
      <c r="C128" s="76"/>
      <c r="D128" s="76"/>
      <c r="E128" s="76"/>
      <c r="G128" s="76"/>
      <c r="H128" s="76"/>
      <c r="I128" s="76"/>
    </row>
  </sheetData>
  <mergeCells count="3">
    <mergeCell ref="B16:E16"/>
    <mergeCell ref="G2:I2"/>
    <mergeCell ref="G12:I16"/>
  </mergeCells>
  <pageMargins left="0.7" right="0.7" top="0.75" bottom="0.75" header="0.3" footer="0.3"/>
  <pageSetup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E6B9-20A9-4F19-89A9-55E15EC72A20}">
  <dimension ref="B2:L13"/>
  <sheetViews>
    <sheetView workbookViewId="0"/>
  </sheetViews>
  <sheetFormatPr defaultRowHeight="15"/>
  <sheetData>
    <row r="2" spans="2:12" ht="15" customHeight="1">
      <c r="B2" s="203" t="s">
        <v>444</v>
      </c>
      <c r="C2" s="204"/>
      <c r="D2" s="204"/>
      <c r="E2" s="204"/>
      <c r="F2" s="204"/>
      <c r="G2" s="204"/>
      <c r="H2" s="204"/>
      <c r="I2" s="204"/>
      <c r="J2" s="204"/>
      <c r="K2" s="204"/>
      <c r="L2" s="205"/>
    </row>
    <row r="3" spans="2:12" ht="15" customHeight="1">
      <c r="B3" s="206"/>
      <c r="C3" s="207"/>
      <c r="D3" s="207"/>
      <c r="E3" s="207"/>
      <c r="F3" s="207"/>
      <c r="G3" s="207"/>
      <c r="H3" s="207"/>
      <c r="I3" s="207"/>
      <c r="J3" s="207"/>
      <c r="K3" s="207"/>
      <c r="L3" s="208"/>
    </row>
    <row r="4" spans="2:12" ht="15" customHeight="1">
      <c r="B4" s="206"/>
      <c r="C4" s="207"/>
      <c r="D4" s="207"/>
      <c r="E4" s="207"/>
      <c r="F4" s="207"/>
      <c r="G4" s="207"/>
      <c r="H4" s="207"/>
      <c r="I4" s="207"/>
      <c r="J4" s="207"/>
      <c r="K4" s="207"/>
      <c r="L4" s="208"/>
    </row>
    <row r="5" spans="2:12" ht="15" customHeight="1">
      <c r="B5" s="206"/>
      <c r="C5" s="207"/>
      <c r="D5" s="207"/>
      <c r="E5" s="207"/>
      <c r="F5" s="207"/>
      <c r="G5" s="207"/>
      <c r="H5" s="207"/>
      <c r="I5" s="207"/>
      <c r="J5" s="207"/>
      <c r="K5" s="207"/>
      <c r="L5" s="208"/>
    </row>
    <row r="6" spans="2:12" ht="15" customHeight="1">
      <c r="B6" s="206"/>
      <c r="C6" s="207"/>
      <c r="D6" s="207"/>
      <c r="E6" s="207"/>
      <c r="F6" s="207"/>
      <c r="G6" s="207"/>
      <c r="H6" s="207"/>
      <c r="I6" s="207"/>
      <c r="J6" s="207"/>
      <c r="K6" s="207"/>
      <c r="L6" s="208"/>
    </row>
    <row r="7" spans="2:12" ht="15" customHeight="1">
      <c r="B7" s="206"/>
      <c r="C7" s="207"/>
      <c r="D7" s="207"/>
      <c r="E7" s="207"/>
      <c r="F7" s="207"/>
      <c r="G7" s="207"/>
      <c r="H7" s="207"/>
      <c r="I7" s="207"/>
      <c r="J7" s="207"/>
      <c r="K7" s="207"/>
      <c r="L7" s="208"/>
    </row>
    <row r="8" spans="2:12" ht="15" customHeight="1">
      <c r="B8" s="206"/>
      <c r="C8" s="207"/>
      <c r="D8" s="207"/>
      <c r="E8" s="207"/>
      <c r="F8" s="207"/>
      <c r="G8" s="207"/>
      <c r="H8" s="207"/>
      <c r="I8" s="207"/>
      <c r="J8" s="207"/>
      <c r="K8" s="207"/>
      <c r="L8" s="208"/>
    </row>
    <row r="9" spans="2:12" ht="15" customHeight="1">
      <c r="B9" s="206"/>
      <c r="C9" s="207"/>
      <c r="D9" s="207"/>
      <c r="E9" s="207"/>
      <c r="F9" s="207"/>
      <c r="G9" s="207"/>
      <c r="H9" s="207"/>
      <c r="I9" s="207"/>
      <c r="J9" s="207"/>
      <c r="K9" s="207"/>
      <c r="L9" s="208"/>
    </row>
    <row r="10" spans="2:12" ht="15" customHeight="1">
      <c r="B10" s="206"/>
      <c r="C10" s="207"/>
      <c r="D10" s="207"/>
      <c r="E10" s="207"/>
      <c r="F10" s="207"/>
      <c r="G10" s="207"/>
      <c r="H10" s="207"/>
      <c r="I10" s="207"/>
      <c r="J10" s="207"/>
      <c r="K10" s="207"/>
      <c r="L10" s="208"/>
    </row>
    <row r="11" spans="2:12">
      <c r="B11" s="206"/>
      <c r="C11" s="207"/>
      <c r="D11" s="207"/>
      <c r="E11" s="207"/>
      <c r="F11" s="207"/>
      <c r="G11" s="207"/>
      <c r="H11" s="207"/>
      <c r="I11" s="207"/>
      <c r="J11" s="207"/>
      <c r="K11" s="207"/>
      <c r="L11" s="208"/>
    </row>
    <row r="12" spans="2:12">
      <c r="B12" s="206"/>
      <c r="C12" s="207"/>
      <c r="D12" s="207"/>
      <c r="E12" s="207"/>
      <c r="F12" s="207"/>
      <c r="G12" s="207"/>
      <c r="H12" s="207"/>
      <c r="I12" s="207"/>
      <c r="J12" s="207"/>
      <c r="K12" s="207"/>
      <c r="L12" s="208"/>
    </row>
    <row r="13" spans="2:12">
      <c r="B13" s="209"/>
      <c r="C13" s="210"/>
      <c r="D13" s="210"/>
      <c r="E13" s="210"/>
      <c r="F13" s="210"/>
      <c r="G13" s="210"/>
      <c r="H13" s="210"/>
      <c r="I13" s="210"/>
      <c r="J13" s="210"/>
      <c r="K13" s="210"/>
      <c r="L13" s="211"/>
    </row>
  </sheetData>
  <mergeCells count="1">
    <mergeCell ref="B2:L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 completo</vt:lpstr>
      <vt:lpstr>R resumen</vt:lpstr>
      <vt:lpstr>R origen y destino</vt:lpstr>
      <vt:lpstr>C completo</vt:lpstr>
      <vt:lpstr>C resumen</vt:lpstr>
      <vt:lpstr>C destino</vt:lpstr>
      <vt:lpstr>FOME</vt:lpstr>
      <vt:lpstr>Compilación</vt:lpstr>
      <vt:lpstr>Nota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juanp</dc:creator>
  <cp:lastModifiedBy>jdovi</cp:lastModifiedBy>
  <dcterms:created xsi:type="dcterms:W3CDTF">2020-06-18T21:49:23Z</dcterms:created>
  <dcterms:modified xsi:type="dcterms:W3CDTF">2021-08-11T16:45:17Z</dcterms:modified>
</cp:coreProperties>
</file>