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uanp\Dropbox\. Observatorio Fiscal\. Proyectos transversales\2020.06.16_Covid - Transparencia - Serie publicaciones\"/>
    </mc:Choice>
  </mc:AlternateContent>
  <xr:revisionPtr revIDLastSave="0" documentId="13_ncr:1_{40BEA8B7-0E9E-4092-BB28-8302163FFCA9}" xr6:coauthVersionLast="45" xr6:coauthVersionMax="45" xr10:uidLastSave="{00000000-0000-0000-0000-000000000000}"/>
  <bookViews>
    <workbookView xWindow="-110" yWindow="-110" windowWidth="19420" windowHeight="10420" tabRatio="862" activeTab="7" xr2:uid="{1BC863D8-82CC-49F4-916B-10E53B7AE088}"/>
  </bookViews>
  <sheets>
    <sheet name="R completo" sheetId="3" r:id="rId1"/>
    <sheet name="R resumen" sheetId="4" r:id="rId2"/>
    <sheet name="R origen y destino" sheetId="12" r:id="rId3"/>
    <sheet name="C completo" sheetId="6" r:id="rId4"/>
    <sheet name="C resumen" sheetId="7" r:id="rId5"/>
    <sheet name="C destino" sheetId="13" r:id="rId6"/>
    <sheet name="FOME" sheetId="8" r:id="rId7"/>
    <sheet name="Compilación" sheetId="9" r:id="rId8"/>
  </sheets>
  <definedNames>
    <definedName name="_xlnm._FilterDatabase" localSheetId="0" hidden="1">'R completo'!$A$1:$BC$48</definedName>
    <definedName name="_xlnm._FilterDatabase" localSheetId="1" hidden="1">'R resumen'!$A$1:$N$49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8" l="1"/>
  <c r="I21" i="12"/>
  <c r="I11" i="9" l="1"/>
  <c r="H11" i="9"/>
  <c r="D5" i="9"/>
  <c r="D4" i="9"/>
  <c r="E5" i="13"/>
  <c r="E4" i="13"/>
  <c r="E3" i="13"/>
  <c r="F6" i="13"/>
  <c r="D6" i="13"/>
  <c r="C6" i="13"/>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E43" i="7"/>
  <c r="C43" i="7"/>
  <c r="B43" i="7"/>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2" i="6"/>
  <c r="H21" i="12"/>
  <c r="E6" i="13" l="1"/>
  <c r="D43" i="7"/>
  <c r="E27" i="12"/>
  <c r="D27" i="12"/>
  <c r="I13" i="12" l="1"/>
  <c r="H13" i="12"/>
  <c r="G49" i="4" l="1"/>
  <c r="M48" i="4"/>
  <c r="K48" i="4"/>
  <c r="I48" i="4"/>
  <c r="M47" i="4"/>
  <c r="K47" i="4"/>
  <c r="I47" i="4"/>
  <c r="M46" i="4"/>
  <c r="K46" i="4"/>
  <c r="I46" i="4"/>
  <c r="M45" i="4"/>
  <c r="K45" i="4"/>
  <c r="I45" i="4"/>
  <c r="M44" i="4"/>
  <c r="K44" i="4"/>
  <c r="I44" i="4"/>
  <c r="M43" i="4"/>
  <c r="K43" i="4"/>
  <c r="I43" i="4"/>
  <c r="M42" i="4"/>
  <c r="K42" i="4"/>
  <c r="I42" i="4"/>
  <c r="M41" i="4"/>
  <c r="K41" i="4"/>
  <c r="I41" i="4"/>
  <c r="M40" i="4"/>
  <c r="K40" i="4"/>
  <c r="I40" i="4"/>
  <c r="M39" i="4"/>
  <c r="K39" i="4"/>
  <c r="I39" i="4"/>
  <c r="M38" i="4"/>
  <c r="K38" i="4"/>
  <c r="I38" i="4"/>
  <c r="M37" i="4"/>
  <c r="K37" i="4"/>
  <c r="I37" i="4"/>
  <c r="M36" i="4"/>
  <c r="K36" i="4"/>
  <c r="I36" i="4"/>
  <c r="M35" i="4"/>
  <c r="K35" i="4"/>
  <c r="I35" i="4"/>
  <c r="M34" i="4"/>
  <c r="K34" i="4"/>
  <c r="I34" i="4"/>
  <c r="M33" i="4"/>
  <c r="K33" i="4"/>
  <c r="I33" i="4"/>
  <c r="M32" i="4"/>
  <c r="K32" i="4"/>
  <c r="I32" i="4"/>
  <c r="M31" i="4"/>
  <c r="K31" i="4"/>
  <c r="I31" i="4"/>
  <c r="M30" i="4"/>
  <c r="K30" i="4"/>
  <c r="I30" i="4"/>
  <c r="M29" i="4"/>
  <c r="K29" i="4"/>
  <c r="I29" i="4"/>
  <c r="M28" i="4"/>
  <c r="K28" i="4"/>
  <c r="I28" i="4"/>
  <c r="M27" i="4"/>
  <c r="K27" i="4"/>
  <c r="I27" i="4"/>
  <c r="M26" i="4"/>
  <c r="K26" i="4"/>
  <c r="I26" i="4"/>
  <c r="M25" i="4"/>
  <c r="K25" i="4"/>
  <c r="I25" i="4"/>
  <c r="M24" i="4"/>
  <c r="K24" i="4"/>
  <c r="I24" i="4"/>
  <c r="M23" i="4"/>
  <c r="K23" i="4"/>
  <c r="I23" i="4"/>
  <c r="M22" i="4"/>
  <c r="K22" i="4"/>
  <c r="I22" i="4"/>
  <c r="M21" i="4"/>
  <c r="K21" i="4"/>
  <c r="I21" i="4"/>
  <c r="M20" i="4"/>
  <c r="K20" i="4"/>
  <c r="I20" i="4"/>
  <c r="M19" i="4"/>
  <c r="K19" i="4"/>
  <c r="I19" i="4"/>
  <c r="M18" i="4"/>
  <c r="K18" i="4"/>
  <c r="I18" i="4"/>
  <c r="M17" i="4"/>
  <c r="K17" i="4"/>
  <c r="I17" i="4"/>
  <c r="M16" i="4"/>
  <c r="K16" i="4"/>
  <c r="I16" i="4"/>
  <c r="M15" i="4"/>
  <c r="K15" i="4"/>
  <c r="I15" i="4"/>
  <c r="M14" i="4"/>
  <c r="K14" i="4"/>
  <c r="I14" i="4"/>
  <c r="M13" i="4"/>
  <c r="K13" i="4"/>
  <c r="I13" i="4"/>
  <c r="M12" i="4"/>
  <c r="K12" i="4"/>
  <c r="I12" i="4"/>
  <c r="M11" i="4"/>
  <c r="K11" i="4"/>
  <c r="I11" i="4"/>
  <c r="M10" i="4"/>
  <c r="K10" i="4"/>
  <c r="I10" i="4"/>
  <c r="M9" i="4"/>
  <c r="K9" i="4"/>
  <c r="I9" i="4"/>
  <c r="M8" i="4"/>
  <c r="K8" i="4"/>
  <c r="I8" i="4"/>
  <c r="M7" i="4"/>
  <c r="K7" i="4"/>
  <c r="I7" i="4"/>
  <c r="M6" i="4"/>
  <c r="K6" i="4"/>
  <c r="I6" i="4"/>
  <c r="M5" i="4"/>
  <c r="K5" i="4"/>
  <c r="I5" i="4"/>
  <c r="M4" i="4"/>
  <c r="K4" i="4"/>
  <c r="I4" i="4"/>
  <c r="M3" i="4"/>
  <c r="K3" i="4"/>
  <c r="I3" i="4"/>
  <c r="M2" i="4"/>
  <c r="K2" i="4"/>
  <c r="I2" i="4"/>
  <c r="M49" i="4" l="1"/>
  <c r="D6" i="9" s="1"/>
  <c r="D7" i="9" s="1"/>
  <c r="I49" i="4"/>
  <c r="K49" i="4"/>
  <c r="BB48" i="3"/>
  <c r="BB47" i="3"/>
  <c r="BB46" i="3"/>
  <c r="BB45" i="3"/>
  <c r="BB44" i="3"/>
  <c r="BB43" i="3"/>
  <c r="BB42" i="3"/>
  <c r="BB41" i="3"/>
  <c r="BB40" i="3"/>
  <c r="BB39" i="3"/>
  <c r="BB38" i="3"/>
  <c r="BB37"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BB4" i="3"/>
  <c r="BB3" i="3"/>
  <c r="BB2" i="3"/>
  <c r="AZ2"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Z4" i="3"/>
  <c r="AZ3" i="3"/>
  <c r="AX3" i="3"/>
  <c r="AX4" i="3"/>
  <c r="AX5" i="3"/>
  <c r="AX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2" i="3"/>
  <c r="D8" i="9" l="1"/>
  <c r="D9" i="9"/>
  <c r="D10" i="9" s="1"/>
  <c r="D13" i="9"/>
</calcChain>
</file>

<file path=xl/sharedStrings.xml><?xml version="1.0" encoding="utf-8"?>
<sst xmlns="http://schemas.openxmlformats.org/spreadsheetml/2006/main" count="3186" uniqueCount="368">
  <si>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</si>
  <si>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</si>
  <si>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</si>
  <si>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</si>
  <si>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</si>
  <si>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</si>
  <si>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</si>
  <si>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</si>
  <si>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</si>
  <si>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</si>
  <si>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</si>
  <si>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</si>
  <si>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</si>
  <si>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</si>
  <si>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</si>
  <si>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</si>
  <si>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</si>
  <si>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</si>
  <si>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</si>
  <si>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</si>
  <si>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</si>
  <si>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</si>
  <si>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</si>
  <si>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</si>
  <si>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</si>
  <si>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</si>
  <si>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</si>
  <si>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</si>
  <si>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</si>
  <si>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</si>
  <si>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</si>
  <si>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</si>
  <si>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</si>
  <si>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</si>
  <si>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</si>
  <si>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</si>
  <si>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1901-01 gestion general</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</si>
  <si>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</si>
  <si>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</si>
  <si>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</si>
  <si>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</si>
  <si>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</si>
  <si>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</si>
  <si>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</si>
  <si>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</si>
  <si>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</si>
  <si>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</si>
  <si>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</si>
  <si>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</si>
  <si>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</si>
  <si>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</si>
  <si>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</si>
  <si>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</si>
  <si>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</si>
  <si>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</si>
  <si>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</si>
  <si>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</si>
  <si>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</si>
  <si>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</si>
  <si>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</si>
  <si>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</si>
  <si>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</si>
  <si>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</si>
  <si>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</si>
  <si>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</si>
  <si>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</si>
  <si>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</si>
  <si>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</si>
  <si>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</si>
  <si>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</si>
  <si>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</si>
  <si>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</si>
  <si>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</si>
  <si>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</si>
  <si>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</si>
  <si>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</si>
  <si>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</si>
  <si>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</si>
  <si>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</si>
  <si>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</si>
  <si>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</si>
  <si>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</si>
  <si>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</si>
  <si>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</si>
  <si>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</si>
  <si>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</si>
  <si>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</si>
  <si>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</si>
  <si>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</si>
  <si>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</si>
  <si>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</si>
  <si>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</si>
  <si>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</si>
  <si>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</si>
  <si>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</si>
  <si>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</si>
  <si>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</si>
  <si>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</si>
  <si>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</si>
  <si>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</si>
  <si>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</si>
  <si>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</si>
  <si>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</si>
  <si>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</si>
  <si>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</si>
  <si>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</si>
  <si>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</si>
  <si>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</si>
  <si>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</si>
  <si>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</si>
  <si>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</si>
  <si>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</si>
  <si>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</si>
  <si>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</si>
  <si>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</si>
  <si>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</si>
  <si>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</si>
  <si>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</si>
  <si>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</si>
  <si>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</si>
  <si>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</si>
  <si>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</si>
  <si>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</si>
  <si>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</si>
  <si>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</si>
  <si>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</si>
  <si>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</si>
  <si>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</si>
  <si>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</si>
  <si>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</si>
  <si>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</si>
  <si>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</si>
  <si>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</si>
  <si>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</si>
  <si>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</si>
  <si>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</si>
  <si>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</si>
  <si>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</si>
  <si>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</si>
  <si>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</si>
  <si>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</si>
  <si>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</si>
  <si>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</si>
  <si>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</si>
  <si>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</si>
  <si>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</si>
  <si>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</si>
  <si>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</si>
  <si>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</si>
  <si>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</si>
  <si>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</si>
  <si>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</si>
  <si>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</si>
  <si>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</si>
  <si>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</si>
  <si>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</si>
  <si>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</si>
  <si>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</si>
  <si>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</si>
  <si>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</si>
  <si>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</si>
  <si>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</si>
  <si>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</si>
  <si>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</si>
  <si>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</si>
  <si>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</si>
  <si>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</si>
  <si>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</si>
  <si>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</si>
  <si>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</si>
  <si>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</si>
  <si>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</si>
  <si>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</si>
  <si>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</si>
  <si>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</si>
  <si>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</si>
  <si>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</si>
  <si>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</si>
  <si>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</si>
  <si>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</si>
  <si>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</si>
  <si>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</si>
  <si>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</si>
  <si>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</si>
  <si>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</si>
  <si>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</si>
  <si>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</si>
  <si>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</si>
  <si>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</si>
  <si>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</si>
  <si>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</si>
  <si>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</si>
  <si>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</si>
  <si>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</si>
  <si>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</si>
  <si>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</si>
  <si>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</si>
  <si>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</si>
  <si>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</si>
  <si>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</si>
  <si>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</si>
  <si>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</si>
  <si>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Esto es salud, pero no es sector salud
Elementos de protección personal y equipos médicos</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</si>
  <si>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</si>
  <si>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</si>
  <si>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</si>
  <si>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</si>
  <si>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</si>
  <si>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</si>
  <si>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</si>
  <si>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</si>
  <si>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</si>
  <si>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</si>
  <si>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</si>
  <si>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numero decreto</t>
  </si>
  <si>
    <t>distribución</t>
  </si>
  <si>
    <t>Total recursos transferidos</t>
  </si>
  <si>
    <t>Total salud</t>
  </si>
  <si>
    <t>Total específicos</t>
  </si>
  <si>
    <t>total fome</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</si>
  <si>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</si>
  <si>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</si>
  <si>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</si>
  <si>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</si>
  <si>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</si>
  <si>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</si>
  <si>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</si>
  <si>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</si>
  <si>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</si>
  <si>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</si>
  <si>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</si>
  <si>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</si>
  <si>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</si>
  <si>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</si>
  <si>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</si>
  <si>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</si>
  <si>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</si>
  <si>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</si>
  <si>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</si>
  <si>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</si>
  <si>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</si>
  <si>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</si>
  <si>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</si>
  <si>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</si>
  <si>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</si>
  <si>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</si>
  <si>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</si>
  <si>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</si>
  <si>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</si>
  <si>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</si>
  <si>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</si>
  <si>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</si>
  <si>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</si>
  <si>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</si>
  <si>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</si>
  <si>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</si>
  <si>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</si>
  <si>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</si>
  <si>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</si>
  <si>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</si>
  <si>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</si>
  <si>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</si>
  <si>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</si>
  <si>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</si>
  <si>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</si>
  <si>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</si>
  <si>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</si>
  <si>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</si>
  <si>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</si>
  <si>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</si>
  <si>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</si>
  <si>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</si>
  <si>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</si>
  <si>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</si>
  <si>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COLTEFINANCIERA S A COMPAÑIA DE FINANCIAMIENTO</t>
  </si>
  <si>
    <t>COOPERATIVA FINANCIERA DE ANTIOQUIA CFA</t>
  </si>
  <si>
    <t>BANCO SERFINANZA SA</t>
  </si>
  <si>
    <t>COTRAFA COOPERATIVA FINANCIERA</t>
  </si>
  <si>
    <t>Miércoles, Abril 08 de 2020</t>
  </si>
  <si>
    <t>BANCO SANTANDER DE NEGOCIOS COLOMBIA SA</t>
  </si>
  <si>
    <t>FINANCIERA JURISCOOP SA COMPAÑIA DE FINANCIAMIENTO</t>
  </si>
  <si>
    <t>BANCO CREDIFINANCIERA SA</t>
  </si>
  <si>
    <t>BANCO FINANDINA S A O FINANDINA ESTABLECIMIENTO BANCARIO</t>
  </si>
  <si>
    <t>BANCO COMPARTIR SA</t>
  </si>
  <si>
    <t>COOPERATIVA ESPECIALIZADA DE AHORRO Y CREDITO CREDISERVIR</t>
  </si>
  <si>
    <t>BANCO MUNDO MUJER SA</t>
  </si>
  <si>
    <t>COOPERATIVA DE AHORRO Y CREDITO PARA EL DESARROLLO SOLIDARIO DE COLOMBIA COOMULDESA LTDA</t>
  </si>
  <si>
    <t>COOPERATIVA INTEGRAL AGROPECUARIA Y MINERA SANTA ROSAL DEL SUR LTDA</t>
  </si>
  <si>
    <t>COOPERATIVA DE SERVICIOS MULTIPLES VILLANUEVA LIMITADA</t>
  </si>
  <si>
    <t>COOPERATIVA DE AHORRO Y CREDITO DE CHIPAQUE</t>
  </si>
  <si>
    <t>COOPERATIVA MULTIACTIVA JUAN DE DIOS GOMEZ</t>
  </si>
  <si>
    <t>COOPERATIVA INTEGRAL PARA EL DESARROLLO SOCIO ECONOMICO DE GONZALEZ</t>
  </si>
  <si>
    <t>COOPERATIVA MULTIACTIVA COOTREGUA</t>
  </si>
  <si>
    <t>COOPERATIVA MULTIACTIVA DE EL PAUJIL CAQUETA LIMITADA</t>
  </si>
  <si>
    <t>COOPERATIVA INTEGRAL PARA EL PROGRESO DE GUAMALITO LTDA</t>
  </si>
  <si>
    <t>Valor contratos</t>
  </si>
  <si>
    <t>Valor pagado</t>
  </si>
  <si>
    <t>Porcentaje pagado</t>
  </si>
  <si>
    <t>Programa</t>
  </si>
  <si>
    <t>Programa Apoyo al Empleo Formal</t>
  </si>
  <si>
    <t>Ingreso Solidario</t>
  </si>
  <si>
    <t>Número contratos</t>
  </si>
  <si>
    <t>Sin información</t>
  </si>
  <si>
    <t># compromiso</t>
  </si>
  <si>
    <t>Fecha</t>
  </si>
  <si>
    <t>% pagado</t>
  </si>
  <si>
    <t>Total / porcentaje</t>
  </si>
  <si>
    <t>Decreto</t>
  </si>
  <si>
    <t>Detalle</t>
  </si>
  <si>
    <t>Decreto 444</t>
  </si>
  <si>
    <t>creación FOME</t>
  </si>
  <si>
    <t>Decreto 519</t>
  </si>
  <si>
    <t>adición</t>
  </si>
  <si>
    <t>Decreto 571</t>
  </si>
  <si>
    <t xml:space="preserve">Decreto 572 </t>
  </si>
  <si>
    <t xml:space="preserve">Decreto 774 </t>
  </si>
  <si>
    <t>Decreto 813</t>
  </si>
  <si>
    <t>NA</t>
  </si>
  <si>
    <t>Decreto 885</t>
  </si>
  <si>
    <t>adición - ajuste</t>
  </si>
  <si>
    <t xml:space="preserve"> </t>
  </si>
  <si>
    <t>Contracréditos FOME vía decretos</t>
  </si>
  <si>
    <t>Monto</t>
  </si>
  <si>
    <t>Distribución FOME contratos           Min Hacienda</t>
  </si>
  <si>
    <t>Total desembolso FOME</t>
  </si>
  <si>
    <t>Porcentaje</t>
  </si>
  <si>
    <t>Saldo FOME</t>
  </si>
  <si>
    <t>Resoluciones -  otros traslados</t>
  </si>
  <si>
    <t>Sector</t>
  </si>
  <si>
    <t>Salud</t>
  </si>
  <si>
    <t>Defensa</t>
  </si>
  <si>
    <t>Agricultura</t>
  </si>
  <si>
    <t>Comercio</t>
  </si>
  <si>
    <t>Trabajo</t>
  </si>
  <si>
    <t>Cultura</t>
  </si>
  <si>
    <t>Presidencia</t>
  </si>
  <si>
    <t>Justicia</t>
  </si>
  <si>
    <t>Relaciones exteriores</t>
  </si>
  <si>
    <t>no fome</t>
  </si>
  <si>
    <t># contratos</t>
  </si>
  <si>
    <t>Otros</t>
  </si>
  <si>
    <t>Instituciones destino recursos</t>
  </si>
  <si>
    <t>Instituciones origen recursos</t>
  </si>
  <si>
    <t>Devolución del IVA</t>
  </si>
  <si>
    <t>contracredito fome</t>
  </si>
  <si>
    <t>contracredito otras fuentes</t>
  </si>
  <si>
    <t>Instituciones</t>
  </si>
  <si>
    <t>D. IVA</t>
  </si>
  <si>
    <t>P. Sociales</t>
  </si>
  <si>
    <t>Jueves, Julio 16 de 2020</t>
  </si>
  <si>
    <t>Programa / Sector</t>
  </si>
  <si>
    <t>Destino recursos</t>
  </si>
  <si>
    <t>Distribución FOME resoluciones      Min Hacienda</t>
  </si>
  <si>
    <t>Subsidios a la nomina*</t>
  </si>
  <si>
    <t>Transferencias programas sociales**</t>
  </si>
  <si>
    <t>% ejecución</t>
  </si>
  <si>
    <t>Valor ejecutado</t>
  </si>
  <si>
    <t>Adición Decreto</t>
  </si>
  <si>
    <t>Adición efectiva</t>
  </si>
  <si>
    <t>Otros fondos</t>
  </si>
  <si>
    <t>Nota</t>
  </si>
  <si>
    <t>La Corte Constitucional declaró inexequibles las asignaciones del Decreto 519 y por este motivo el Gobierno nacional expidió el Decreto 885, para cubrir los ingresos no ejecutados del Decreto 519. Específicamente, en este decreto se adicionan al FOME los recursos faltantes para completar el saldo del Decreto 519 que no habían sido ejecutados antes de la declaración de la Corte. De esta forma, el monto del FOME permanece igual.</t>
  </si>
  <si>
    <t>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</si>
  <si>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Fecha de corte: viernes, 17 de julio de 2020.</t>
  </si>
  <si>
    <t>Programa Apoyo al Empleo Formal (PAEF)</t>
  </si>
  <si>
    <t>Otros*</t>
  </si>
  <si>
    <t>*     Compuestos por el PAEF (Programa de apoyo al empleo formal) y el PAP (programa de apoyo a la prima)
**   Transferencias extraordinarias a los beneficiarios de Familias en Acción, Jóvenes en Acción y Colombia Mayor
*** Compuesto por justicia, seguridad, defensa, comercio, agricultura, cultura, relaciones exteriores y presidencia</t>
  </si>
  <si>
    <t>numero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</si>
</sst>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164" formatCode="0.0%"/>
  </numFmts>
  <fonts count="12" x14ac:knownFonts="1">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s>
  <borders count="3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theme="4" tint="0.39997558519241921"/>
      </left>
      <right style="thin">
        <color rgb="FF000000"/>
      </right>
      <top/>
      <bottom style="thin">
        <color rgb="FF000000"/>
      </bottom>
      <diagonal/>
    </border>
    <border>
      <left style="thin">
        <color rgb="FF000000"/>
      </left>
      <right style="thin">
        <color rgb="FF000000"/>
      </right>
      <top/>
      <bottom style="thin">
        <color theme="4" tint="0.39997558519241921"/>
      </bottom>
      <diagonal/>
    </border>
  </borders>
  <cellStyleXfs count="4">
    <xf numFmtId="0" fontId="0" fillId="0" borderId="0"/>
    <xf numFmtId="42"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202">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42"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42"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0" fontId="4" fillId="3" borderId="0" xfId="0" applyFont="1" applyFill="1" applyBorder="1"/>
    <xf numFmtId="42" fontId="4" fillId="3" borderId="1" xfId="1" applyFont="1" applyFill="1" applyBorder="1" applyAlignment="1">
      <alignment wrapText="1"/>
    </xf>
    <xf numFmtId="0" fontId="2" fillId="3" borderId="0" xfId="0" applyFont="1" applyFill="1" applyBorder="1" applyAlignment="1">
      <alignment wrapText="1"/>
    </xf>
    <xf numFmtId="42" fontId="4" fillId="4" borderId="1" xfId="1" applyFont="1" applyFill="1" applyBorder="1" applyAlignment="1">
      <alignment wrapText="1"/>
    </xf>
    <xf numFmtId="42" fontId="2" fillId="4" borderId="0" xfId="1" applyFont="1" applyFill="1" applyBorder="1" applyAlignment="1">
      <alignment wrapText="1"/>
    </xf>
    <xf numFmtId="42" fontId="2" fillId="0" borderId="0" xfId="1" applyFont="1" applyFill="1" applyBorder="1" applyAlignment="1">
      <alignment wrapText="1"/>
    </xf>
    <xf numFmtId="42" fontId="2" fillId="2" borderId="1" xfId="1" applyFont="1" applyFill="1" applyBorder="1" applyAlignment="1">
      <alignment wrapText="1"/>
    </xf>
    <xf numFmtId="42" fontId="2" fillId="3" borderId="1" xfId="1" applyFont="1" applyFill="1" applyBorder="1" applyAlignment="1">
      <alignment wrapText="1"/>
    </xf>
    <xf numFmtId="0" fontId="3" fillId="5" borderId="4" xfId="0" applyFont="1" applyFill="1" applyBorder="1" applyAlignment="1">
      <alignment wrapText="1"/>
    </xf>
    <xf numFmtId="0" fontId="3" fillId="2" borderId="4" xfId="0" applyFont="1" applyFill="1" applyBorder="1" applyAlignment="1">
      <alignment wrapText="1"/>
    </xf>
    <xf numFmtId="49" fontId="3" fillId="2" borderId="5" xfId="0" applyNumberFormat="1" applyFont="1" applyFill="1" applyBorder="1" applyAlignment="1">
      <alignment wrapText="1"/>
    </xf>
    <xf numFmtId="0" fontId="3" fillId="2" borderId="5" xfId="0" applyFont="1" applyFill="1" applyBorder="1" applyAlignment="1">
      <alignment wrapText="1"/>
    </xf>
    <xf numFmtId="42" fontId="3" fillId="2" borderId="4" xfId="1" applyFont="1" applyFill="1" applyBorder="1" applyAlignment="1">
      <alignment wrapText="1"/>
    </xf>
    <xf numFmtId="0" fontId="3" fillId="3" borderId="4" xfId="0" applyFont="1" applyFill="1" applyBorder="1" applyAlignment="1">
      <alignment wrapText="1"/>
    </xf>
    <xf numFmtId="49" fontId="3" fillId="3" borderId="5" xfId="0" applyNumberFormat="1" applyFont="1" applyFill="1" applyBorder="1" applyAlignment="1">
      <alignment wrapText="1"/>
    </xf>
    <xf numFmtId="0" fontId="3" fillId="3" borderId="5" xfId="0" applyFont="1" applyFill="1" applyBorder="1" applyAlignment="1">
      <alignment wrapText="1"/>
    </xf>
    <xf numFmtId="42" fontId="3" fillId="3" borderId="4" xfId="1" applyFont="1" applyFill="1" applyBorder="1" applyAlignment="1">
      <alignment wrapText="1"/>
    </xf>
    <xf numFmtId="42" fontId="3" fillId="4" borderId="5" xfId="1" applyFont="1" applyFill="1" applyBorder="1" applyAlignment="1">
      <alignment wrapText="1"/>
    </xf>
    <xf numFmtId="42" fontId="3" fillId="4" borderId="4" xfId="1" applyFont="1" applyFill="1" applyBorder="1" applyAlignment="1">
      <alignment wrapText="1"/>
    </xf>
    <xf numFmtId="42" fontId="3" fillId="4" borderId="6" xfId="1" applyFont="1" applyFill="1" applyBorder="1" applyAlignment="1">
      <alignment wrapText="1"/>
    </xf>
    <xf numFmtId="0" fontId="0" fillId="5" borderId="7" xfId="0" applyFill="1" applyBorder="1"/>
    <xf numFmtId="42" fontId="4" fillId="4" borderId="8" xfId="1" applyFont="1" applyFill="1" applyBorder="1" applyAlignment="1">
      <alignment wrapText="1"/>
    </xf>
    <xf numFmtId="42" fontId="2" fillId="4" borderId="8" xfId="1" applyFont="1" applyFill="1" applyBorder="1" applyAlignment="1">
      <alignment wrapText="1"/>
    </xf>
    <xf numFmtId="0" fontId="0" fillId="5" borderId="9" xfId="0" applyFill="1" applyBorder="1"/>
    <xf numFmtId="16" fontId="2" fillId="5" borderId="10" xfId="0" applyNumberFormat="1" applyFont="1" applyFill="1" applyBorder="1" applyAlignment="1">
      <alignment wrapText="1"/>
    </xf>
    <xf numFmtId="0" fontId="2" fillId="2" borderId="10" xfId="0" applyFont="1" applyFill="1" applyBorder="1" applyAlignment="1">
      <alignment wrapText="1"/>
    </xf>
    <xf numFmtId="49" fontId="4" fillId="2" borderId="11" xfId="0" applyNumberFormat="1" applyFont="1" applyFill="1" applyBorder="1" applyAlignment="1">
      <alignment wrapText="1"/>
    </xf>
    <xf numFmtId="17" fontId="4" fillId="2" borderId="11" xfId="0" applyNumberFormat="1" applyFont="1" applyFill="1" applyBorder="1" applyAlignment="1">
      <alignment wrapText="1"/>
    </xf>
    <xf numFmtId="49" fontId="2" fillId="2" borderId="11" xfId="0" applyNumberFormat="1" applyFont="1" applyFill="1" applyBorder="1" applyAlignment="1">
      <alignment wrapText="1"/>
    </xf>
    <xf numFmtId="0" fontId="2" fillId="2" borderId="11" xfId="0" applyFont="1" applyFill="1" applyBorder="1" applyAlignment="1">
      <alignment wrapText="1"/>
    </xf>
    <xf numFmtId="42" fontId="2" fillId="2" borderId="10" xfId="1" applyFont="1" applyFill="1" applyBorder="1" applyAlignment="1">
      <alignment wrapText="1"/>
    </xf>
    <xf numFmtId="0" fontId="2" fillId="3" borderId="10" xfId="0" applyFont="1" applyFill="1" applyBorder="1" applyAlignment="1">
      <alignment wrapText="1"/>
    </xf>
    <xf numFmtId="49" fontId="4" fillId="3" borderId="11" xfId="0" applyNumberFormat="1" applyFont="1" applyFill="1" applyBorder="1" applyAlignment="1">
      <alignment wrapText="1"/>
    </xf>
    <xf numFmtId="17" fontId="4" fillId="3" borderId="11" xfId="0" applyNumberFormat="1" applyFont="1" applyFill="1" applyBorder="1" applyAlignment="1">
      <alignment wrapText="1"/>
    </xf>
    <xf numFmtId="49" fontId="2" fillId="3" borderId="11" xfId="0" applyNumberFormat="1" applyFont="1" applyFill="1" applyBorder="1" applyAlignment="1">
      <alignment wrapText="1"/>
    </xf>
    <xf numFmtId="42" fontId="2" fillId="3" borderId="10" xfId="1" applyFont="1" applyFill="1" applyBorder="1" applyAlignment="1">
      <alignment wrapText="1"/>
    </xf>
    <xf numFmtId="42" fontId="2" fillId="4" borderId="11" xfId="1" applyFont="1" applyFill="1" applyBorder="1" applyAlignment="1">
      <alignment wrapText="1"/>
    </xf>
    <xf numFmtId="42" fontId="4" fillId="4" borderId="10" xfId="1" applyFont="1" applyFill="1" applyBorder="1" applyAlignment="1">
      <alignment wrapText="1"/>
    </xf>
    <xf numFmtId="42" fontId="2" fillId="4" borderId="12" xfId="1" applyFont="1" applyFill="1" applyBorder="1" applyAlignment="1">
      <alignment wrapText="1"/>
    </xf>
    <xf numFmtId="0" fontId="6" fillId="5" borderId="3" xfId="0" applyFont="1" applyFill="1" applyBorder="1"/>
    <xf numFmtId="0" fontId="6" fillId="0" borderId="0" xfId="0" applyFont="1" applyFill="1" applyBorder="1"/>
    <xf numFmtId="0" fontId="3" fillId="5" borderId="3" xfId="0" applyFont="1" applyFill="1" applyBorder="1" applyAlignment="1">
      <alignment wrapText="1"/>
    </xf>
    <xf numFmtId="0" fontId="4" fillId="5" borderId="7" xfId="0" applyFont="1" applyFill="1" applyBorder="1" applyAlignment="1">
      <alignment wrapText="1"/>
    </xf>
    <xf numFmtId="0" fontId="2" fillId="5" borderId="7" xfId="0" applyFont="1" applyFill="1" applyBorder="1" applyAlignment="1">
      <alignment wrapText="1"/>
    </xf>
    <xf numFmtId="0" fontId="2" fillId="5" borderId="9" xfId="0" applyFont="1" applyFill="1" applyBorder="1" applyAlignment="1">
      <alignment wrapText="1"/>
    </xf>
    <xf numFmtId="42" fontId="7" fillId="0" borderId="6" xfId="1" applyFont="1" applyFill="1" applyBorder="1" applyAlignment="1">
      <alignment wrapText="1"/>
    </xf>
    <xf numFmtId="42" fontId="0" fillId="0" borderId="0" xfId="1" applyFont="1"/>
    <xf numFmtId="0" fontId="0" fillId="0" borderId="0" xfId="0" applyAlignment="1">
      <alignment wrapText="1"/>
    </xf>
    <xf numFmtId="0" fontId="0" fillId="7" borderId="0" xfId="0" applyFill="1"/>
    <xf numFmtId="42" fontId="3" fillId="2" borderId="6" xfId="1" applyFont="1" applyFill="1" applyBorder="1" applyAlignment="1">
      <alignment wrapText="1"/>
    </xf>
    <xf numFmtId="17" fontId="4" fillId="5" borderId="7" xfId="0" applyNumberFormat="1" applyFont="1" applyFill="1" applyBorder="1" applyAlignment="1">
      <alignment wrapText="1"/>
    </xf>
    <xf numFmtId="42" fontId="4" fillId="2" borderId="8"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42"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5" borderId="10" xfId="0" applyFont="1" applyFill="1" applyBorder="1" applyAlignment="1">
      <alignment horizontal="right" wrapText="1"/>
    </xf>
    <xf numFmtId="0" fontId="2" fillId="0" borderId="0" xfId="0" applyFont="1" applyFill="1" applyBorder="1" applyAlignment="1">
      <alignment horizontal="right" wrapText="1"/>
    </xf>
    <xf numFmtId="0" fontId="3" fillId="5" borderId="4" xfId="0" applyFont="1" applyFill="1" applyBorder="1" applyAlignment="1">
      <alignment horizontal="left" wrapText="1"/>
    </xf>
    <xf numFmtId="42" fontId="4" fillId="2" borderId="0" xfId="1" applyFont="1" applyFill="1" applyBorder="1" applyAlignment="1">
      <alignment wrapText="1"/>
    </xf>
    <xf numFmtId="42" fontId="2" fillId="2" borderId="11" xfId="1" applyFont="1" applyFill="1" applyBorder="1" applyAlignment="1">
      <alignment wrapText="1"/>
    </xf>
    <xf numFmtId="0" fontId="3" fillId="2" borderId="6" xfId="0" applyFont="1" applyFill="1" applyBorder="1" applyAlignment="1">
      <alignment wrapText="1"/>
    </xf>
    <xf numFmtId="42" fontId="2" fillId="2" borderId="8" xfId="1" applyFont="1" applyFill="1" applyBorder="1" applyAlignment="1">
      <alignment wrapText="1"/>
    </xf>
    <xf numFmtId="42" fontId="2" fillId="2" borderId="12" xfId="1" applyFont="1" applyFill="1" applyBorder="1" applyAlignment="1">
      <alignment wrapText="1"/>
    </xf>
    <xf numFmtId="0" fontId="8" fillId="6" borderId="33" xfId="0" applyFont="1" applyFill="1" applyBorder="1" applyAlignment="1">
      <alignment horizontal="left" wrapText="1"/>
    </xf>
    <xf numFmtId="0" fontId="8" fillId="6" borderId="15" xfId="0" applyFont="1" applyFill="1" applyBorder="1" applyAlignment="1">
      <alignment horizontal="left" wrapText="1"/>
    </xf>
    <xf numFmtId="0" fontId="8" fillId="6" borderId="34" xfId="0" applyFont="1" applyFill="1" applyBorder="1" applyAlignment="1">
      <alignment horizontal="left" wrapText="1"/>
    </xf>
    <xf numFmtId="42" fontId="8" fillId="6" borderId="15" xfId="1" applyFont="1" applyFill="1" applyBorder="1" applyAlignment="1">
      <alignment horizontal="left" wrapText="1"/>
    </xf>
    <xf numFmtId="9" fontId="8" fillId="6" borderId="15" xfId="3" applyFont="1" applyFill="1" applyBorder="1" applyAlignment="1">
      <alignment horizontal="left" wrapText="1"/>
    </xf>
    <xf numFmtId="9" fontId="0" fillId="0" borderId="0" xfId="3" applyFont="1"/>
    <xf numFmtId="17" fontId="3" fillId="7" borderId="3" xfId="0" applyNumberFormat="1" applyFont="1" applyFill="1" applyBorder="1" applyAlignment="1">
      <alignment wrapText="1"/>
    </xf>
    <xf numFmtId="42" fontId="3" fillId="7" borderId="4" xfId="1" applyFont="1" applyFill="1" applyBorder="1" applyAlignment="1">
      <alignment wrapText="1"/>
    </xf>
    <xf numFmtId="42" fontId="3" fillId="7" borderId="6" xfId="1" applyFont="1" applyFill="1" applyBorder="1" applyAlignment="1">
      <alignment wrapText="1"/>
    </xf>
    <xf numFmtId="0" fontId="9" fillId="5" borderId="3" xfId="0" applyFont="1" applyFill="1" applyBorder="1" applyAlignment="1">
      <alignment wrapText="1"/>
    </xf>
    <xf numFmtId="42" fontId="9" fillId="2" borderId="4" xfId="1" applyFont="1" applyFill="1" applyBorder="1" applyAlignment="1">
      <alignment wrapText="1"/>
    </xf>
    <xf numFmtId="42" fontId="9" fillId="2" borderId="6" xfId="1" applyFont="1" applyFill="1" applyBorder="1" applyAlignment="1">
      <alignment wrapText="1"/>
    </xf>
    <xf numFmtId="17" fontId="9" fillId="5" borderId="7" xfId="0" applyNumberFormat="1" applyFont="1" applyFill="1" applyBorder="1" applyAlignment="1">
      <alignment wrapText="1"/>
    </xf>
    <xf numFmtId="42" fontId="10" fillId="2" borderId="1" xfId="1" applyFont="1" applyFill="1" applyBorder="1" applyAlignment="1">
      <alignment wrapText="1"/>
    </xf>
    <xf numFmtId="42" fontId="10" fillId="2" borderId="8" xfId="1" applyFont="1" applyFill="1" applyBorder="1" applyAlignment="1">
      <alignment wrapText="1"/>
    </xf>
    <xf numFmtId="17" fontId="9" fillId="7" borderId="3" xfId="0" applyNumberFormat="1" applyFont="1" applyFill="1" applyBorder="1" applyAlignment="1">
      <alignment wrapText="1"/>
    </xf>
    <xf numFmtId="42" fontId="9" fillId="7" borderId="4" xfId="1" applyFont="1" applyFill="1" applyBorder="1" applyAlignment="1">
      <alignment wrapText="1"/>
    </xf>
    <xf numFmtId="42" fontId="9" fillId="7" borderId="6" xfId="1" applyFont="1" applyFill="1" applyBorder="1" applyAlignment="1">
      <alignment wrapText="1"/>
    </xf>
    <xf numFmtId="0" fontId="10" fillId="0" borderId="0" xfId="0" applyFont="1"/>
    <xf numFmtId="0" fontId="10" fillId="7" borderId="26" xfId="0" applyFont="1" applyFill="1" applyBorder="1"/>
    <xf numFmtId="0" fontId="10" fillId="7" borderId="27" xfId="0" applyFont="1" applyFill="1" applyBorder="1"/>
    <xf numFmtId="0" fontId="10" fillId="7" borderId="28" xfId="0" applyFont="1" applyFill="1" applyBorder="1"/>
    <xf numFmtId="0" fontId="10" fillId="7" borderId="29" xfId="0" applyFont="1" applyFill="1" applyBorder="1"/>
    <xf numFmtId="0" fontId="10" fillId="7" borderId="8" xfId="0" applyFont="1" applyFill="1" applyBorder="1"/>
    <xf numFmtId="42" fontId="9" fillId="0" borderId="0" xfId="1" applyFont="1" applyBorder="1"/>
    <xf numFmtId="42" fontId="10" fillId="0" borderId="0" xfId="1" applyFont="1" applyBorder="1"/>
    <xf numFmtId="9" fontId="10" fillId="0" borderId="0" xfId="3" applyFont="1" applyBorder="1"/>
    <xf numFmtId="0" fontId="10" fillId="7" borderId="0" xfId="0" applyFont="1" applyFill="1"/>
    <xf numFmtId="0" fontId="10" fillId="7" borderId="30" xfId="0" applyFont="1" applyFill="1" applyBorder="1"/>
    <xf numFmtId="0" fontId="10" fillId="7" borderId="11" xfId="0" applyFont="1" applyFill="1" applyBorder="1"/>
    <xf numFmtId="0" fontId="10" fillId="7" borderId="12" xfId="0" applyFont="1" applyFill="1" applyBorder="1"/>
    <xf numFmtId="9" fontId="2" fillId="0" borderId="0" xfId="3" applyFont="1"/>
    <xf numFmtId="0" fontId="11" fillId="6" borderId="14" xfId="0" applyFont="1" applyFill="1" applyBorder="1" applyAlignment="1">
      <alignment wrapText="1"/>
    </xf>
    <xf numFmtId="42" fontId="11" fillId="6" borderId="14" xfId="1" applyFont="1" applyFill="1" applyBorder="1" applyAlignment="1">
      <alignment wrapText="1"/>
    </xf>
    <xf numFmtId="164" fontId="11" fillId="6" borderId="14" xfId="3" applyNumberFormat="1" applyFont="1" applyFill="1" applyBorder="1" applyAlignment="1">
      <alignment wrapText="1"/>
    </xf>
    <xf numFmtId="0" fontId="7" fillId="8" borderId="2" xfId="0" applyFont="1" applyFill="1" applyBorder="1"/>
    <xf numFmtId="42" fontId="2" fillId="8" borderId="5" xfId="1" applyNumberFormat="1" applyFont="1" applyFill="1" applyBorder="1"/>
    <xf numFmtId="9" fontId="2" fillId="8" borderId="5" xfId="3" applyFont="1" applyFill="1" applyBorder="1"/>
    <xf numFmtId="41" fontId="2" fillId="8" borderId="6" xfId="2" applyFont="1" applyFill="1" applyBorder="1"/>
    <xf numFmtId="164" fontId="2" fillId="0" borderId="0" xfId="3" applyNumberFormat="1" applyFont="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42" fontId="2" fillId="7" borderId="0" xfId="1" applyFont="1" applyFill="1" applyBorder="1"/>
    <xf numFmtId="42" fontId="2" fillId="7" borderId="0" xfId="1" applyFont="1" applyFill="1"/>
    <xf numFmtId="42" fontId="2" fillId="7" borderId="0" xfId="0" applyNumberFormat="1" applyFont="1" applyFill="1" applyBorder="1"/>
    <xf numFmtId="0" fontId="2" fillId="7" borderId="0" xfId="0" applyFont="1" applyFill="1"/>
    <xf numFmtId="0" fontId="2" fillId="7" borderId="0" xfId="0" applyFont="1" applyFill="1" applyBorder="1" applyAlignment="1">
      <alignment wrapText="1"/>
    </xf>
    <xf numFmtId="42" fontId="2" fillId="7" borderId="0" xfId="1" applyFont="1" applyFill="1" applyBorder="1" applyAlignment="1">
      <alignment wrapText="1"/>
    </xf>
    <xf numFmtId="42" fontId="0" fillId="7" borderId="0" xfId="1" applyFont="1" applyFill="1"/>
    <xf numFmtId="0" fontId="6" fillId="0" borderId="13"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7" fillId="0" borderId="13" xfId="0" applyFont="1" applyFill="1" applyBorder="1" applyAlignment="1">
      <alignment horizontal="center"/>
    </xf>
    <xf numFmtId="0" fontId="7" fillId="0" borderId="5" xfId="0" applyFont="1" applyFill="1" applyBorder="1" applyAlignment="1">
      <alignment horizontal="center"/>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7" borderId="20" xfId="0" applyFont="1" applyFill="1" applyBorder="1" applyAlignment="1">
      <alignment horizontal="left"/>
    </xf>
    <xf numFmtId="0" fontId="10" fillId="7" borderId="21" xfId="0" applyFont="1" applyFill="1" applyBorder="1" applyAlignment="1">
      <alignment horizontal="left"/>
    </xf>
    <xf numFmtId="0" fontId="10" fillId="7" borderId="22" xfId="0" applyFont="1" applyFill="1" applyBorder="1" applyAlignment="1">
      <alignment horizontal="left"/>
    </xf>
    <xf numFmtId="0" fontId="7" fillId="5" borderId="3" xfId="0" applyFont="1" applyFill="1" applyBorder="1" applyAlignment="1">
      <alignment wrapText="1"/>
    </xf>
    <xf numFmtId="42" fontId="7" fillId="2" borderId="4" xfId="1" applyFont="1" applyFill="1" applyBorder="1" applyAlignment="1">
      <alignment wrapText="1"/>
    </xf>
    <xf numFmtId="42" fontId="7" fillId="2" borderId="31" xfId="1" applyFont="1" applyFill="1" applyBorder="1" applyAlignment="1">
      <alignment wrapText="1"/>
    </xf>
    <xf numFmtId="42" fontId="7" fillId="2" borderId="6" xfId="1" applyFont="1" applyFill="1" applyBorder="1" applyAlignment="1">
      <alignment wrapText="1"/>
    </xf>
    <xf numFmtId="17" fontId="2" fillId="5" borderId="7" xfId="0" applyNumberFormat="1" applyFont="1" applyFill="1" applyBorder="1" applyAlignment="1">
      <alignment wrapText="1"/>
    </xf>
    <xf numFmtId="164" fontId="2" fillId="2" borderId="32" xfId="3" applyNumberFormat="1" applyFont="1" applyFill="1" applyBorder="1" applyAlignment="1">
      <alignment wrapText="1"/>
    </xf>
    <xf numFmtId="41" fontId="2" fillId="2" borderId="8" xfId="2" applyFont="1" applyFill="1" applyBorder="1" applyAlignment="1">
      <alignment wrapText="1"/>
    </xf>
    <xf numFmtId="17" fontId="2" fillId="7" borderId="3" xfId="0" applyNumberFormat="1" applyFont="1" applyFill="1" applyBorder="1" applyAlignment="1">
      <alignment wrapText="1"/>
    </xf>
    <xf numFmtId="42" fontId="2" fillId="7" borderId="4" xfId="1" applyFont="1" applyFill="1" applyBorder="1" applyAlignment="1">
      <alignment wrapText="1"/>
    </xf>
    <xf numFmtId="9" fontId="2" fillId="7" borderId="4" xfId="3" applyFont="1" applyFill="1" applyBorder="1" applyAlignment="1">
      <alignment wrapText="1"/>
    </xf>
    <xf numFmtId="42" fontId="2" fillId="7" borderId="6" xfId="1" applyFont="1" applyFill="1" applyBorder="1" applyAlignment="1">
      <alignment wrapText="1"/>
    </xf>
    <xf numFmtId="0" fontId="2" fillId="7" borderId="16" xfId="0" applyFont="1" applyFill="1" applyBorder="1"/>
    <xf numFmtId="0" fontId="2" fillId="7" borderId="17" xfId="0" applyFont="1" applyFill="1" applyBorder="1"/>
    <xf numFmtId="0" fontId="2" fillId="7" borderId="18" xfId="0" applyFont="1" applyFill="1" applyBorder="1"/>
    <xf numFmtId="0" fontId="2" fillId="7" borderId="19" xfId="0" applyFont="1" applyFill="1" applyBorder="1"/>
    <xf numFmtId="0" fontId="7" fillId="7" borderId="20" xfId="0" applyFont="1" applyFill="1" applyBorder="1" applyAlignment="1">
      <alignment horizontal="center"/>
    </xf>
    <xf numFmtId="0" fontId="7" fillId="7" borderId="21" xfId="0" applyFont="1" applyFill="1" applyBorder="1" applyAlignment="1">
      <alignment horizontal="center"/>
    </xf>
    <xf numFmtId="0" fontId="7" fillId="7" borderId="22" xfId="0" applyFont="1" applyFill="1" applyBorder="1" applyAlignment="1">
      <alignment horizontal="center"/>
    </xf>
    <xf numFmtId="0" fontId="2" fillId="7" borderId="1" xfId="0" applyFont="1" applyFill="1" applyBorder="1"/>
    <xf numFmtId="17" fontId="2" fillId="0" borderId="0" xfId="0" applyNumberFormat="1" applyFont="1"/>
    <xf numFmtId="42" fontId="2" fillId="0" borderId="0" xfId="1" applyFont="1" applyBorder="1"/>
    <xf numFmtId="0" fontId="7" fillId="0" borderId="0" xfId="0" applyFont="1"/>
    <xf numFmtId="42" fontId="7" fillId="0" borderId="0" xfId="1" applyFont="1" applyBorder="1"/>
    <xf numFmtId="0" fontId="7" fillId="7" borderId="20" xfId="0" applyFont="1" applyFill="1" applyBorder="1" applyAlignment="1">
      <alignment horizontal="left"/>
    </xf>
    <xf numFmtId="0" fontId="7" fillId="7" borderId="21" xfId="0" applyFont="1" applyFill="1" applyBorder="1" applyAlignment="1">
      <alignment horizontal="left"/>
    </xf>
    <xf numFmtId="0" fontId="7" fillId="7" borderId="22" xfId="0" applyFont="1" applyFill="1" applyBorder="1" applyAlignment="1">
      <alignment horizontal="left"/>
    </xf>
    <xf numFmtId="0" fontId="2" fillId="7" borderId="16" xfId="0" applyFont="1" applyFill="1" applyBorder="1" applyAlignment="1">
      <alignment horizontal="left" wrapText="1"/>
    </xf>
    <xf numFmtId="0" fontId="2" fillId="7" borderId="17"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0" xfId="0" applyFont="1" applyFill="1" applyAlignment="1">
      <alignment horizontal="left" wrapText="1"/>
    </xf>
    <xf numFmtId="0" fontId="2" fillId="7" borderId="1" xfId="0" applyFont="1" applyFill="1" applyBorder="1" applyAlignment="1">
      <alignment horizontal="left" wrapText="1"/>
    </xf>
    <xf numFmtId="0" fontId="2" fillId="7" borderId="23" xfId="0" applyFont="1" applyFill="1" applyBorder="1" applyAlignment="1">
      <alignment horizontal="left" wrapText="1"/>
    </xf>
    <xf numFmtId="0" fontId="2" fillId="7" borderId="24" xfId="0" applyFont="1" applyFill="1" applyBorder="1" applyAlignment="1">
      <alignment horizontal="left" wrapText="1"/>
    </xf>
    <xf numFmtId="0" fontId="2" fillId="7" borderId="25" xfId="0" applyFont="1" applyFill="1" applyBorder="1" applyAlignment="1">
      <alignment horizontal="left" wrapText="1"/>
    </xf>
    <xf numFmtId="0" fontId="2" fillId="7" borderId="0" xfId="0" applyFont="1" applyFill="1" applyAlignment="1">
      <alignment horizontal="left"/>
    </xf>
    <xf numFmtId="0" fontId="2" fillId="7" borderId="0" xfId="0" applyFont="1" applyFill="1" applyAlignment="1">
      <alignment horizontal="center"/>
    </xf>
    <xf numFmtId="0" fontId="2" fillId="7" borderId="23" xfId="0" applyFont="1" applyFill="1" applyBorder="1"/>
    <xf numFmtId="0" fontId="2" fillId="7" borderId="24" xfId="0" applyFont="1" applyFill="1" applyBorder="1"/>
    <xf numFmtId="0" fontId="2" fillId="7" borderId="25" xfId="0" applyFont="1" applyFill="1" applyBorder="1"/>
    <xf numFmtId="0" fontId="2" fillId="9" borderId="0" xfId="0" applyFont="1" applyFill="1"/>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23" xfId="0" applyFont="1" applyFill="1" applyBorder="1" applyAlignment="1">
      <alignment horizontal="left" vertical="center" wrapText="1"/>
    </xf>
    <xf numFmtId="0" fontId="10" fillId="7" borderId="24" xfId="0" applyFont="1" applyFill="1" applyBorder="1" applyAlignment="1">
      <alignment horizontal="left" vertical="center" wrapText="1"/>
    </xf>
    <xf numFmtId="0" fontId="10" fillId="7" borderId="25" xfId="0" applyFont="1" applyFill="1" applyBorder="1" applyAlignment="1">
      <alignment horizontal="left" vertical="center" wrapText="1"/>
    </xf>
  </cellXfs>
  <cellStyles count="4">
    <cellStyle name="Millares [0]" xfId="2" builtinId="6"/>
    <cellStyle name="Moneda [0]" xfId="1" builtinId="7"/>
    <cellStyle name="Normal" xfId="0" builtinId="0"/>
    <cellStyle name="Porcentaje" xfId="3" builtinId="5"/>
  </cellStyles>
  <dxfs count="34">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border outline="0">
        <top style="thin">
          <color theme="4" tint="0.39997558519241921"/>
        </top>
      </border>
    </dxf>
    <dxf>
      <font>
        <strike val="0"/>
        <outline val="0"/>
        <shadow val="0"/>
        <u val="none"/>
        <vertAlign val="baseline"/>
        <sz val="11"/>
        <color theme="1"/>
        <name val="Garamond"/>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0D3E52-3B62-4803-A4DB-FE40B2F647D9}" name="Tabla1" displayName="Tabla1" ref="A1:G474" totalsRowShown="0" dataDxfId="33" tableBorderDxfId="32">
  <autoFilter ref="A1:G474" xr:uid="{006DA327-879D-46F2-9BAF-43E0BF6BFB7E}"/>
  <tableColumns count="7">
    <tableColumn id="1" xr3:uid="{D321777F-D63D-4083-A740-30E2BFA390E7}" name="Fecha" dataDxfId="31"/>
    <tableColumn id="2" xr3:uid="{3FF85197-19E2-4475-9749-A77C299D46D9}" name="# compromiso" dataDxfId="30"/>
    <tableColumn id="3" xr3:uid="{B9E1156B-9F44-482F-BB6E-71690C570EB0}" name="Beneficiario" dataDxfId="29"/>
    <tableColumn id="4" xr3:uid="{B7BE89A1-AE65-4390-A414-FAEA08E11A51}" name="Valor contratos" dataDxfId="28" totalsRowDxfId="27" dataCellStyle="Moneda [0]" totalsRowCellStyle="Moneda [0]"/>
    <tableColumn id="5" xr3:uid="{4CA4AF12-90D9-4170-9D4B-58795E6ED044}" name="Valor pagado" dataDxfId="26" totalsRowDxfId="25" dataCellStyle="Moneda [0]" totalsRowCellStyle="Moneda [0]"/>
    <tableColumn id="6" xr3:uid="{17ACDC4F-17FE-4469-B263-5A9CE1243AC8}" name="% pagado" dataDxfId="24" totalsRowDxfId="23" dataCellStyle="Porcentaje" totalsRowCellStyle="Porcentaje">
      <calculatedColumnFormula>E2/D2</calculatedColumnFormula>
    </tableColumn>
    <tableColumn id="7" xr3:uid="{3749419E-590B-4966-B49F-6CCB27E95442}" name="Programa"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17C69F-BB15-4F05-9CBD-0158D39D1EBE}" name="Tabla2" displayName="Tabla2" ref="A1:E42" totalsRowShown="0" headerRowDxfId="21" dataDxfId="20">
  <autoFilter ref="A1:E42" xr:uid="{020E87EE-C053-45D0-806B-480F7B17C3AA}"/>
  <sortState xmlns:xlrd2="http://schemas.microsoft.com/office/spreadsheetml/2017/richdata2" ref="A2:E42">
    <sortCondition descending="1" ref="B1:B42"/>
  </sortState>
  <tableColumns count="5">
    <tableColumn id="1" xr3:uid="{9F95947F-65C3-4C24-9479-8D54AA72073A}" name="Beneficiario" dataDxfId="19"/>
    <tableColumn id="2" xr3:uid="{2919CA8D-7DD6-46E5-B88D-4F06A6846188}" name="Valor contratos" dataDxfId="18" dataCellStyle="Moneda [0]"/>
    <tableColumn id="3" xr3:uid="{3B11B0C4-2538-449B-8C64-5F6F6BB51BF3}" name="Valor pagado" dataDxfId="17" dataCellStyle="Moneda [0]"/>
    <tableColumn id="4" xr3:uid="{12E907B6-67C2-40AB-8CD6-5F87132E2774}" name="Porcentaje pagado" dataDxfId="16" dataCellStyle="Porcentaje">
      <calculatedColumnFormula>Tabla2[[#This Row],[Valor pagado]]/Tabla2[[#This Row],[Valor contratos]]</calculatedColumnFormula>
    </tableColumn>
    <tableColumn id="5" xr3:uid="{CE094F13-8A89-4541-8804-B8E8953DA3D5}" name="Número contratos" dataDxfId="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3" totalsRowShown="0" headerRowDxfId="1" dataDxfId="0">
  <autoFilter ref="C5:G13" xr:uid="{A35E78F8-C107-4254-B9F6-159573FA352F}"/>
  <tableColumns count="5">
    <tableColumn id="1" xr3:uid="{E24E8388-5860-4D6A-83AA-7A0820F008AC}" name="Decreto" dataDxfId="6"/>
    <tableColumn id="4" xr3:uid="{D675F549-ECC3-4F47-8CE3-C45ECE0FDB56}" name="Fecha" dataDxfId="5"/>
    <tableColumn id="2" xr3:uid="{1BBA6417-49BD-4F8D-ADAD-1FAB2BD9441C}" name="Detalle" dataDxfId="4"/>
    <tableColumn id="5" xr3:uid="{C3CAEB72-CFA3-49C0-A13A-892E0B8D4D74}" name="Adición Decreto" dataDxfId="3" dataCellStyle="Moneda [0]"/>
    <tableColumn id="3" xr3:uid="{B17130F0-655A-4250-9559-1ADB72F3C0F9}" name="Adición efectiva" dataDxfId="2"/>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D10" totalsRowShown="0" headerRowDxfId="14" dataDxfId="13">
  <autoFilter ref="C3:D10" xr:uid="{5DCA4CE4-6332-497F-8E6A-A24E32E8C341}"/>
  <tableColumns count="2">
    <tableColumn id="1" xr3:uid="{5E33A7E1-E62E-4D06-B90B-8D75438865FB}" name="FOME" dataDxfId="12"/>
    <tableColumn id="2" xr3:uid="{6123683A-99B2-4751-BD20-FC6A5A4700A6}" name="Monto" dataDxfId="11" dataCellStyle="Moneda [0]"/>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D13" totalsRowShown="0" headerRowDxfId="10" dataDxfId="9">
  <autoFilter ref="C12:D13" xr:uid="{94E615D5-42AC-424D-846A-FB2475FEE8AE}"/>
  <tableColumns count="2">
    <tableColumn id="1" xr3:uid="{18F7CE69-14CC-43D1-9B74-7D610EBF0EA7}" name="Otros fondos" dataDxfId="8"/>
    <tableColumn id="2" xr3:uid="{A36558A5-BD58-493D-AD3B-1FF3B85D137C}" name="Monto" dataDxfId="7" dataCellStyle="Moneda [0]">
      <calculatedColumnFormula>'R resumen'!G49-'R resumen'!M49</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C48"/>
  <sheetViews>
    <sheetView zoomScale="70" zoomScaleNormal="70" workbookViewId="0">
      <pane ySplit="1" topLeftCell="A2" activePane="bottomLeft" state="frozen"/>
      <selection activeCell="L1" sqref="L1"/>
      <selection pane="bottomLeft"/>
    </sheetView>
  </sheetViews>
  <sheetFormatPr baseColWidth="10" defaultRowHeight="14.5" x14ac:dyDescent="0.35"/>
  <cols>
    <col min="1" max="1" width="5.6328125" style="12" customWidth="1"/>
    <col min="2" max="2" width="12.26953125" style="81" bestFit="1" customWidth="1"/>
    <col min="3" max="3" width="12.81640625" style="10" bestFit="1" customWidth="1"/>
    <col min="4" max="4" width="13.453125" style="10" customWidth="1"/>
    <col min="5" max="5" width="41.54296875" style="10" bestFit="1" customWidth="1"/>
    <col min="6" max="6" width="10.08984375" style="9" customWidth="1"/>
    <col min="7" max="7" width="19.7265625" style="10" customWidth="1"/>
    <col min="8" max="8" width="19.26953125" style="10" customWidth="1"/>
    <col min="9" max="9" width="22.1796875" style="10" customWidth="1"/>
    <col min="10" max="10" width="18.36328125" style="10" customWidth="1"/>
    <col min="11" max="11" width="7" style="9" customWidth="1"/>
    <col min="12" max="12" width="32.81640625" style="10" customWidth="1"/>
    <col min="13" max="13" width="7" style="9" customWidth="1"/>
    <col min="14" max="14" width="24" style="10" customWidth="1"/>
    <col min="15" max="15" width="7" style="9" customWidth="1"/>
    <col min="16" max="16" width="45.54296875" style="9" customWidth="1"/>
    <col min="17" max="17" width="7" style="9" customWidth="1"/>
    <col min="18" max="18" width="94.6328125" style="9" customWidth="1"/>
    <col min="19" max="19" width="7" style="9" customWidth="1"/>
    <col min="20" max="20" width="57" style="10" customWidth="1"/>
    <col min="21" max="21" width="7" style="9" customWidth="1"/>
    <col min="22" max="22" width="24.7265625" style="10" customWidth="1"/>
    <col min="23" max="23" width="7" style="9" customWidth="1"/>
    <col min="24" max="24" width="90.08984375" style="9" customWidth="1"/>
    <col min="25" max="25" width="7" style="9" customWidth="1"/>
    <col min="26" max="26" width="15.6328125" style="26" customWidth="1"/>
    <col min="27" max="27" width="45.90625" style="10" bestFit="1" customWidth="1"/>
    <col min="28" max="28" width="10.08984375" style="9" customWidth="1"/>
    <col min="29" max="29" width="20.1796875" style="10" customWidth="1"/>
    <col min="30" max="30" width="19.26953125" style="10" customWidth="1"/>
    <col min="31" max="31" width="22.1796875" style="10" customWidth="1"/>
    <col min="32" max="32" width="21.90625" style="10" customWidth="1"/>
    <col min="33" max="33" width="7" style="9" customWidth="1"/>
    <col min="34" max="34" width="31.453125" style="10" customWidth="1"/>
    <col min="35" max="35" width="7" style="9" customWidth="1"/>
    <col min="36" max="36" width="46.7265625" style="10" customWidth="1"/>
    <col min="37" max="37" width="7" style="9" customWidth="1"/>
    <col min="38" max="38" width="82.1796875" style="10" customWidth="1"/>
    <col min="39" max="39" width="7" style="9" customWidth="1"/>
    <col min="40" max="40" width="64.7265625" style="9" customWidth="1"/>
    <col min="41" max="41" width="7" style="9" customWidth="1"/>
    <col min="42" max="42" width="56.1796875" style="9" customWidth="1"/>
    <col min="43" max="43" width="7" style="9" customWidth="1"/>
    <col min="44" max="44" width="31" style="9" customWidth="1"/>
    <col min="45" max="45" width="7" style="9" customWidth="1"/>
    <col min="46" max="46" width="106.7265625" style="9" customWidth="1"/>
    <col min="47" max="47" width="7" style="9" customWidth="1"/>
    <col min="48" max="48" width="15.6328125" style="26" bestFit="1" customWidth="1"/>
    <col min="49" max="49" width="8.90625" style="26" customWidth="1"/>
    <col min="50" max="50" width="15.453125" style="26" customWidth="1"/>
    <col min="51" max="51" width="13.36328125" style="26" customWidth="1"/>
    <col min="52" max="52" width="18.90625" style="26" customWidth="1"/>
    <col min="53" max="53" width="8.54296875" style="26" customWidth="1"/>
    <col min="54" max="54" width="15.453125" style="26" customWidth="1"/>
    <col min="55" max="55" width="125.54296875" style="26" customWidth="1"/>
    <col min="56" max="57" width="10.90625" style="12" customWidth="1"/>
    <col min="58" max="16384" width="10.90625" style="12"/>
  </cols>
  <sheetData>
    <row r="1" spans="1:55" s="61" customFormat="1" ht="27" thickBot="1" x14ac:dyDescent="0.4">
      <c r="A1" s="60" t="s">
        <v>78</v>
      </c>
      <c r="B1" s="82" t="s">
        <v>367</v>
      </c>
      <c r="C1" s="29" t="s">
        <v>221</v>
      </c>
      <c r="D1" s="29" t="s">
        <v>220</v>
      </c>
      <c r="E1" s="30" t="s">
        <v>34</v>
      </c>
      <c r="F1" s="31" t="s">
        <v>22</v>
      </c>
      <c r="G1" s="32" t="s">
        <v>24</v>
      </c>
      <c r="H1" s="32" t="s">
        <v>25</v>
      </c>
      <c r="I1" s="32" t="s">
        <v>28</v>
      </c>
      <c r="J1" s="32" t="s">
        <v>13</v>
      </c>
      <c r="K1" s="31" t="s">
        <v>14</v>
      </c>
      <c r="L1" s="32" t="s">
        <v>15</v>
      </c>
      <c r="M1" s="31" t="s">
        <v>14</v>
      </c>
      <c r="N1" s="32" t="s">
        <v>16</v>
      </c>
      <c r="O1" s="31" t="s">
        <v>14</v>
      </c>
      <c r="P1" s="31" t="s">
        <v>17</v>
      </c>
      <c r="Q1" s="31" t="s">
        <v>14</v>
      </c>
      <c r="R1" s="31" t="s">
        <v>150</v>
      </c>
      <c r="S1" s="31" t="s">
        <v>14</v>
      </c>
      <c r="T1" s="32" t="s">
        <v>61</v>
      </c>
      <c r="U1" s="31" t="s">
        <v>14</v>
      </c>
      <c r="V1" s="32" t="s">
        <v>64</v>
      </c>
      <c r="W1" s="31" t="s">
        <v>14</v>
      </c>
      <c r="X1" s="31" t="s">
        <v>69</v>
      </c>
      <c r="Y1" s="31" t="s">
        <v>14</v>
      </c>
      <c r="Z1" s="33" t="s">
        <v>21</v>
      </c>
      <c r="AA1" s="34" t="s">
        <v>33</v>
      </c>
      <c r="AB1" s="35" t="s">
        <v>22</v>
      </c>
      <c r="AC1" s="36" t="s">
        <v>24</v>
      </c>
      <c r="AD1" s="36" t="s">
        <v>25</v>
      </c>
      <c r="AE1" s="36" t="s">
        <v>28</v>
      </c>
      <c r="AF1" s="36" t="s">
        <v>13</v>
      </c>
      <c r="AG1" s="35" t="s">
        <v>14</v>
      </c>
      <c r="AH1" s="36" t="s">
        <v>15</v>
      </c>
      <c r="AI1" s="35" t="s">
        <v>14</v>
      </c>
      <c r="AJ1" s="36" t="s">
        <v>16</v>
      </c>
      <c r="AK1" s="35" t="s">
        <v>14</v>
      </c>
      <c r="AL1" s="36" t="s">
        <v>17</v>
      </c>
      <c r="AM1" s="35" t="s">
        <v>14</v>
      </c>
      <c r="AN1" s="35" t="s">
        <v>150</v>
      </c>
      <c r="AO1" s="35" t="s">
        <v>14</v>
      </c>
      <c r="AP1" s="35" t="s">
        <v>61</v>
      </c>
      <c r="AQ1" s="35" t="s">
        <v>14</v>
      </c>
      <c r="AR1" s="35" t="s">
        <v>64</v>
      </c>
      <c r="AS1" s="35" t="s">
        <v>14</v>
      </c>
      <c r="AT1" s="35" t="s">
        <v>69</v>
      </c>
      <c r="AU1" s="35" t="s">
        <v>14</v>
      </c>
      <c r="AV1" s="37" t="s">
        <v>215</v>
      </c>
      <c r="AW1" s="38" t="s">
        <v>46</v>
      </c>
      <c r="AX1" s="39" t="s">
        <v>211</v>
      </c>
      <c r="AY1" s="38" t="s">
        <v>45</v>
      </c>
      <c r="AZ1" s="39" t="s">
        <v>212</v>
      </c>
      <c r="BA1" s="38" t="s">
        <v>52</v>
      </c>
      <c r="BB1" s="39" t="s">
        <v>213</v>
      </c>
      <c r="BC1" s="40" t="s">
        <v>51</v>
      </c>
    </row>
    <row r="2" spans="1:55" x14ac:dyDescent="0.35">
      <c r="A2" s="41">
        <v>1</v>
      </c>
      <c r="B2" s="78">
        <v>793</v>
      </c>
      <c r="C2" s="13">
        <v>40238</v>
      </c>
      <c r="D2" s="13">
        <v>43191</v>
      </c>
      <c r="E2" s="16" t="s">
        <v>4</v>
      </c>
      <c r="F2" s="2" t="s">
        <v>23</v>
      </c>
      <c r="G2" s="1" t="s">
        <v>57</v>
      </c>
      <c r="H2" s="1" t="s">
        <v>27</v>
      </c>
      <c r="I2" s="1" t="s">
        <v>29</v>
      </c>
      <c r="J2" s="1" t="s">
        <v>30</v>
      </c>
      <c r="K2" s="2" t="s">
        <v>12</v>
      </c>
      <c r="L2" s="1" t="s">
        <v>31</v>
      </c>
      <c r="M2" s="2" t="s">
        <v>12</v>
      </c>
      <c r="N2" s="1" t="s">
        <v>32</v>
      </c>
      <c r="O2" s="2" t="s">
        <v>18</v>
      </c>
      <c r="P2" s="2" t="s">
        <v>20</v>
      </c>
      <c r="Q2" s="2" t="s">
        <v>19</v>
      </c>
      <c r="R2" s="2"/>
      <c r="S2" s="2"/>
      <c r="T2" s="1"/>
      <c r="U2" s="2"/>
      <c r="V2" s="1"/>
      <c r="W2" s="2"/>
      <c r="X2" s="1"/>
      <c r="Y2" s="2"/>
      <c r="Z2" s="18">
        <v>10500000000</v>
      </c>
      <c r="AA2" s="19" t="s">
        <v>5</v>
      </c>
      <c r="AB2" s="3" t="s">
        <v>35</v>
      </c>
      <c r="AC2" s="21" t="s">
        <v>36</v>
      </c>
      <c r="AD2" s="4" t="s">
        <v>27</v>
      </c>
      <c r="AE2" s="4" t="s">
        <v>29</v>
      </c>
      <c r="AF2" s="4" t="s">
        <v>30</v>
      </c>
      <c r="AG2" s="3" t="s">
        <v>12</v>
      </c>
      <c r="AH2" s="4" t="s">
        <v>40</v>
      </c>
      <c r="AI2" s="3" t="s">
        <v>41</v>
      </c>
      <c r="AJ2" s="4" t="s">
        <v>42</v>
      </c>
      <c r="AK2" s="3" t="s">
        <v>18</v>
      </c>
      <c r="AL2" s="4" t="s">
        <v>43</v>
      </c>
      <c r="AM2" s="3" t="s">
        <v>44</v>
      </c>
      <c r="AN2" s="3"/>
      <c r="AO2" s="3"/>
      <c r="AP2" s="3"/>
      <c r="AQ2" s="3"/>
      <c r="AR2" s="3"/>
      <c r="AS2" s="3"/>
      <c r="AT2" s="3"/>
      <c r="AU2" s="3"/>
      <c r="AV2" s="22">
        <v>10000000000</v>
      </c>
      <c r="AW2" s="5" t="s">
        <v>47</v>
      </c>
      <c r="AX2" s="24">
        <f>IF(AW2="si",$AV2,0)</f>
        <v>10000000000</v>
      </c>
      <c r="AY2" s="5" t="s">
        <v>11</v>
      </c>
      <c r="AZ2" s="24">
        <f>IF(AY2="si",$AV2,0)</f>
        <v>0</v>
      </c>
      <c r="BA2" s="5" t="s">
        <v>11</v>
      </c>
      <c r="BB2" s="24">
        <f>IF(BA2="si",$AV2,0)</f>
        <v>0</v>
      </c>
      <c r="BC2" s="42"/>
    </row>
    <row r="3" spans="1:55" x14ac:dyDescent="0.35">
      <c r="A3" s="41">
        <v>2</v>
      </c>
      <c r="B3" s="78">
        <v>793</v>
      </c>
      <c r="C3" s="13">
        <v>40238</v>
      </c>
      <c r="D3" s="13">
        <v>43191</v>
      </c>
      <c r="E3" s="16" t="s">
        <v>4</v>
      </c>
      <c r="F3" s="2" t="s">
        <v>23</v>
      </c>
      <c r="G3" s="1" t="s">
        <v>26</v>
      </c>
      <c r="H3" s="1" t="s">
        <v>27</v>
      </c>
      <c r="I3" s="1" t="s">
        <v>29</v>
      </c>
      <c r="J3" s="1" t="s">
        <v>30</v>
      </c>
      <c r="K3" s="2" t="s">
        <v>12</v>
      </c>
      <c r="L3" s="1" t="s">
        <v>31</v>
      </c>
      <c r="M3" s="2" t="s">
        <v>12</v>
      </c>
      <c r="N3" s="1" t="s">
        <v>32</v>
      </c>
      <c r="O3" s="2" t="s">
        <v>18</v>
      </c>
      <c r="P3" s="2" t="s">
        <v>20</v>
      </c>
      <c r="Q3" s="2" t="s">
        <v>19</v>
      </c>
      <c r="R3" s="2"/>
      <c r="S3" s="2"/>
      <c r="T3" s="1"/>
      <c r="U3" s="2"/>
      <c r="V3" s="1"/>
      <c r="W3" s="2"/>
      <c r="X3" s="1"/>
      <c r="Y3" s="2"/>
      <c r="Z3" s="18">
        <v>10500000000</v>
      </c>
      <c r="AA3" s="19" t="s">
        <v>6</v>
      </c>
      <c r="AB3" s="3" t="s">
        <v>48</v>
      </c>
      <c r="AC3" s="4"/>
      <c r="AD3" s="4" t="s">
        <v>27</v>
      </c>
      <c r="AE3" s="4" t="s">
        <v>29</v>
      </c>
      <c r="AF3" s="4" t="s">
        <v>37</v>
      </c>
      <c r="AG3" s="3" t="s">
        <v>38</v>
      </c>
      <c r="AH3" s="4" t="s">
        <v>39</v>
      </c>
      <c r="AI3" s="3" t="s">
        <v>38</v>
      </c>
      <c r="AJ3" s="4"/>
      <c r="AK3" s="4"/>
      <c r="AL3" s="4"/>
      <c r="AM3" s="4"/>
      <c r="AN3" s="4"/>
      <c r="AO3" s="4"/>
      <c r="AP3" s="4"/>
      <c r="AQ3" s="4"/>
      <c r="AR3" s="4"/>
      <c r="AS3" s="4"/>
      <c r="AT3" s="4"/>
      <c r="AU3" s="4"/>
      <c r="AV3" s="22">
        <v>500000000</v>
      </c>
      <c r="AW3" s="5" t="s">
        <v>47</v>
      </c>
      <c r="AX3" s="24">
        <f t="shared" ref="AX3:AZ48" si="0">IF(AW3="si",$AV3,0)</f>
        <v>500000000</v>
      </c>
      <c r="AY3" s="5" t="s">
        <v>11</v>
      </c>
      <c r="AZ3" s="24">
        <f t="shared" si="0"/>
        <v>0</v>
      </c>
      <c r="BA3" s="5" t="s">
        <v>11</v>
      </c>
      <c r="BB3" s="24">
        <f t="shared" ref="BB3" si="1">IF(BA3="si",$AV3,0)</f>
        <v>0</v>
      </c>
      <c r="BC3" s="42"/>
    </row>
    <row r="4" spans="1:55" x14ac:dyDescent="0.35">
      <c r="A4" s="41">
        <v>3</v>
      </c>
      <c r="B4" s="78">
        <v>861</v>
      </c>
      <c r="C4" s="13">
        <v>42430</v>
      </c>
      <c r="D4" s="13">
        <v>43191</v>
      </c>
      <c r="E4" s="16" t="s">
        <v>4</v>
      </c>
      <c r="F4" s="2" t="s">
        <v>23</v>
      </c>
      <c r="G4" s="1" t="s">
        <v>57</v>
      </c>
      <c r="H4" s="1" t="s">
        <v>27</v>
      </c>
      <c r="I4" s="1" t="s">
        <v>29</v>
      </c>
      <c r="J4" s="1" t="s">
        <v>30</v>
      </c>
      <c r="K4" s="2" t="s">
        <v>12</v>
      </c>
      <c r="L4" s="1" t="s">
        <v>31</v>
      </c>
      <c r="M4" s="2" t="s">
        <v>12</v>
      </c>
      <c r="N4" s="1" t="s">
        <v>32</v>
      </c>
      <c r="O4" s="2" t="s">
        <v>18</v>
      </c>
      <c r="P4" s="2" t="s">
        <v>20</v>
      </c>
      <c r="Q4" s="2" t="s">
        <v>19</v>
      </c>
      <c r="R4" s="2"/>
      <c r="S4" s="2"/>
      <c r="T4" s="1"/>
      <c r="U4" s="2"/>
      <c r="V4" s="1"/>
      <c r="W4" s="2"/>
      <c r="X4" s="1"/>
      <c r="Y4" s="2"/>
      <c r="Z4" s="18">
        <v>10000000000</v>
      </c>
      <c r="AA4" s="19" t="s">
        <v>7</v>
      </c>
      <c r="AB4" s="3" t="s">
        <v>49</v>
      </c>
      <c r="AC4" s="4" t="s">
        <v>50</v>
      </c>
      <c r="AD4" s="4" t="s">
        <v>27</v>
      </c>
      <c r="AE4" s="4" t="s">
        <v>29</v>
      </c>
      <c r="AF4" s="4" t="s">
        <v>30</v>
      </c>
      <c r="AG4" s="3" t="s">
        <v>12</v>
      </c>
      <c r="AH4" s="4" t="s">
        <v>31</v>
      </c>
      <c r="AI4" s="3" t="s">
        <v>12</v>
      </c>
      <c r="AJ4" s="4" t="s">
        <v>53</v>
      </c>
      <c r="AK4" s="3" t="s">
        <v>54</v>
      </c>
      <c r="AL4" s="4" t="s">
        <v>55</v>
      </c>
      <c r="AM4" s="3" t="s">
        <v>56</v>
      </c>
      <c r="AN4" s="3"/>
      <c r="AO4" s="3"/>
      <c r="AP4" s="3"/>
      <c r="AQ4" s="3"/>
      <c r="AR4" s="3"/>
      <c r="AS4" s="3"/>
      <c r="AT4" s="3"/>
      <c r="AU4" s="3"/>
      <c r="AV4" s="22">
        <v>10000000000</v>
      </c>
      <c r="AW4" s="5" t="s">
        <v>11</v>
      </c>
      <c r="AX4" s="24">
        <f t="shared" si="0"/>
        <v>0</v>
      </c>
      <c r="AY4" s="5" t="s">
        <v>11</v>
      </c>
      <c r="AZ4" s="24">
        <f t="shared" si="0"/>
        <v>0</v>
      </c>
      <c r="BA4" s="5" t="s">
        <v>11</v>
      </c>
      <c r="BB4" s="24">
        <f t="shared" ref="BB4" si="2">IF(BA4="si",$AV4,0)</f>
        <v>0</v>
      </c>
      <c r="BC4" s="42"/>
    </row>
    <row r="5" spans="1:55" x14ac:dyDescent="0.35">
      <c r="A5" s="41">
        <v>4</v>
      </c>
      <c r="B5" s="78">
        <v>626</v>
      </c>
      <c r="C5" s="13">
        <v>46082</v>
      </c>
      <c r="D5" s="13">
        <v>43191</v>
      </c>
      <c r="E5" s="16" t="s">
        <v>0</v>
      </c>
      <c r="F5" s="2" t="s">
        <v>59</v>
      </c>
      <c r="G5" s="1" t="s">
        <v>60</v>
      </c>
      <c r="H5" s="1"/>
      <c r="I5" s="1" t="s">
        <v>68</v>
      </c>
      <c r="J5" s="1"/>
      <c r="K5" s="1"/>
      <c r="L5" s="1"/>
      <c r="M5" s="1"/>
      <c r="N5" s="1"/>
      <c r="O5" s="1"/>
      <c r="P5" s="2"/>
      <c r="Q5" s="1"/>
      <c r="R5" s="1"/>
      <c r="S5" s="1"/>
      <c r="T5" s="1" t="s">
        <v>63</v>
      </c>
      <c r="U5" s="2" t="s">
        <v>62</v>
      </c>
      <c r="V5" s="1" t="s">
        <v>65</v>
      </c>
      <c r="W5" s="2">
        <v>1500</v>
      </c>
      <c r="X5" s="2" t="s">
        <v>67</v>
      </c>
      <c r="Y5" s="2" t="s">
        <v>66</v>
      </c>
      <c r="Z5" s="18">
        <v>280000000000</v>
      </c>
      <c r="AA5" s="19" t="s">
        <v>0</v>
      </c>
      <c r="AB5" s="3"/>
      <c r="AC5" s="4"/>
      <c r="AD5" s="4"/>
      <c r="AE5" s="4" t="s">
        <v>68</v>
      </c>
      <c r="AF5" s="4"/>
      <c r="AG5" s="3"/>
      <c r="AH5" s="4"/>
      <c r="AI5" s="3"/>
      <c r="AJ5" s="4"/>
      <c r="AK5" s="3"/>
      <c r="AL5" s="4"/>
      <c r="AM5" s="3"/>
      <c r="AN5" s="3"/>
      <c r="AO5" s="3"/>
      <c r="AP5" s="3" t="s">
        <v>79</v>
      </c>
      <c r="AQ5" s="3" t="s">
        <v>62</v>
      </c>
      <c r="AR5" s="3" t="s">
        <v>65</v>
      </c>
      <c r="AS5" s="3">
        <v>1500</v>
      </c>
      <c r="AT5" s="3" t="s">
        <v>81</v>
      </c>
      <c r="AU5" s="3" t="s">
        <v>80</v>
      </c>
      <c r="AV5" s="22">
        <v>280000000000</v>
      </c>
      <c r="AW5" s="5" t="s">
        <v>11</v>
      </c>
      <c r="AX5" s="24">
        <f t="shared" si="0"/>
        <v>0</v>
      </c>
      <c r="AY5" s="5" t="s">
        <v>47</v>
      </c>
      <c r="AZ5" s="24">
        <f t="shared" si="0"/>
        <v>280000000000</v>
      </c>
      <c r="BA5" s="5" t="s">
        <v>11</v>
      </c>
      <c r="BB5" s="24">
        <f t="shared" ref="BB5" si="3">IF(BA5="si",$AV5,0)</f>
        <v>0</v>
      </c>
      <c r="BC5" s="42" t="s">
        <v>58</v>
      </c>
    </row>
    <row r="6" spans="1:55" s="11" customFormat="1" x14ac:dyDescent="0.35">
      <c r="A6" s="41">
        <v>5</v>
      </c>
      <c r="B6" s="78">
        <v>862</v>
      </c>
      <c r="C6" s="13">
        <v>42430</v>
      </c>
      <c r="D6" s="13">
        <v>43191</v>
      </c>
      <c r="E6" s="16" t="s">
        <v>4</v>
      </c>
      <c r="F6" s="2" t="s">
        <v>23</v>
      </c>
      <c r="G6" s="1" t="s">
        <v>70</v>
      </c>
      <c r="H6" s="1" t="s">
        <v>71</v>
      </c>
      <c r="I6" s="1" t="s">
        <v>72</v>
      </c>
      <c r="J6" s="1"/>
      <c r="K6" s="2"/>
      <c r="L6" s="1"/>
      <c r="M6" s="2"/>
      <c r="N6" s="1"/>
      <c r="O6" s="2"/>
      <c r="P6" s="2"/>
      <c r="Q6" s="2"/>
      <c r="R6" s="2"/>
      <c r="S6" s="2"/>
      <c r="T6" s="1" t="s">
        <v>73</v>
      </c>
      <c r="U6" s="2">
        <v>1302</v>
      </c>
      <c r="V6" s="1" t="s">
        <v>74</v>
      </c>
      <c r="W6" s="2" t="s">
        <v>75</v>
      </c>
      <c r="X6" s="2" t="s">
        <v>77</v>
      </c>
      <c r="Y6" s="2" t="s">
        <v>76</v>
      </c>
      <c r="Z6" s="18">
        <v>4500000000</v>
      </c>
      <c r="AA6" s="19" t="s">
        <v>6</v>
      </c>
      <c r="AB6" s="3" t="s">
        <v>48</v>
      </c>
      <c r="AC6" s="4"/>
      <c r="AD6" s="4" t="s">
        <v>71</v>
      </c>
      <c r="AE6" s="4" t="s">
        <v>72</v>
      </c>
      <c r="AF6" s="4"/>
      <c r="AG6" s="3"/>
      <c r="AH6" s="4"/>
      <c r="AI6" s="3"/>
      <c r="AJ6" s="4"/>
      <c r="AK6" s="3"/>
      <c r="AL6" s="4"/>
      <c r="AM6" s="3"/>
      <c r="AN6" s="3"/>
      <c r="AO6" s="3"/>
      <c r="AP6" s="3" t="s">
        <v>82</v>
      </c>
      <c r="AQ6" s="3" t="s">
        <v>35</v>
      </c>
      <c r="AR6" s="3" t="s">
        <v>84</v>
      </c>
      <c r="AS6" s="3" t="s">
        <v>83</v>
      </c>
      <c r="AT6" s="3" t="s">
        <v>86</v>
      </c>
      <c r="AU6" s="3" t="s">
        <v>85</v>
      </c>
      <c r="AV6" s="22">
        <v>1000000000</v>
      </c>
      <c r="AW6" s="5" t="s">
        <v>47</v>
      </c>
      <c r="AX6" s="24">
        <f t="shared" si="0"/>
        <v>1000000000</v>
      </c>
      <c r="AY6" s="5" t="s">
        <v>11</v>
      </c>
      <c r="AZ6" s="24">
        <f t="shared" si="0"/>
        <v>0</v>
      </c>
      <c r="BA6" s="5" t="s">
        <v>11</v>
      </c>
      <c r="BB6" s="24">
        <f t="shared" ref="BB6" si="4">IF(BA6="si",$AV6,0)</f>
        <v>0</v>
      </c>
      <c r="BC6" s="42" t="s">
        <v>205</v>
      </c>
    </row>
    <row r="7" spans="1:55" s="11" customFormat="1" x14ac:dyDescent="0.35">
      <c r="A7" s="41">
        <v>6</v>
      </c>
      <c r="B7" s="78">
        <v>862</v>
      </c>
      <c r="C7" s="13">
        <v>42430</v>
      </c>
      <c r="D7" s="13">
        <v>43191</v>
      </c>
      <c r="E7" s="16" t="s">
        <v>4</v>
      </c>
      <c r="F7" s="2" t="s">
        <v>87</v>
      </c>
      <c r="G7" s="1" t="s">
        <v>70</v>
      </c>
      <c r="H7" s="1" t="s">
        <v>71</v>
      </c>
      <c r="I7" s="1" t="s">
        <v>72</v>
      </c>
      <c r="J7" s="1"/>
      <c r="K7" s="2"/>
      <c r="L7" s="1"/>
      <c r="M7" s="2"/>
      <c r="N7" s="1"/>
      <c r="O7" s="2"/>
      <c r="P7" s="2"/>
      <c r="Q7" s="2"/>
      <c r="R7" s="2"/>
      <c r="S7" s="2"/>
      <c r="T7" s="1" t="s">
        <v>73</v>
      </c>
      <c r="U7" s="2">
        <v>1303</v>
      </c>
      <c r="V7" s="1" t="s">
        <v>74</v>
      </c>
      <c r="W7" s="2" t="s">
        <v>88</v>
      </c>
      <c r="X7" s="2" t="s">
        <v>77</v>
      </c>
      <c r="Y7" s="2" t="s">
        <v>89</v>
      </c>
      <c r="Z7" s="18">
        <v>4500000000</v>
      </c>
      <c r="AA7" s="19" t="s">
        <v>6</v>
      </c>
      <c r="AB7" s="3" t="s">
        <v>93</v>
      </c>
      <c r="AC7" s="4"/>
      <c r="AD7" s="4" t="s">
        <v>71</v>
      </c>
      <c r="AE7" s="4" t="s">
        <v>72</v>
      </c>
      <c r="AF7" s="4"/>
      <c r="AG7" s="3"/>
      <c r="AH7" s="4"/>
      <c r="AI7" s="3"/>
      <c r="AJ7" s="4"/>
      <c r="AK7" s="3"/>
      <c r="AL7" s="4"/>
      <c r="AM7" s="3"/>
      <c r="AN7" s="3"/>
      <c r="AO7" s="3"/>
      <c r="AP7" s="3" t="s">
        <v>82</v>
      </c>
      <c r="AQ7" s="3" t="s">
        <v>94</v>
      </c>
      <c r="AR7" s="3" t="s">
        <v>84</v>
      </c>
      <c r="AS7" s="3" t="s">
        <v>95</v>
      </c>
      <c r="AT7" s="3" t="s">
        <v>100</v>
      </c>
      <c r="AU7" s="3" t="s">
        <v>98</v>
      </c>
      <c r="AV7" s="22">
        <v>500000000</v>
      </c>
      <c r="AW7" s="5" t="s">
        <v>47</v>
      </c>
      <c r="AX7" s="24">
        <f t="shared" si="0"/>
        <v>500000000</v>
      </c>
      <c r="AY7" s="5" t="s">
        <v>11</v>
      </c>
      <c r="AZ7" s="24">
        <f t="shared" si="0"/>
        <v>0</v>
      </c>
      <c r="BA7" s="5" t="s">
        <v>11</v>
      </c>
      <c r="BB7" s="24">
        <f t="shared" ref="BB7" si="5">IF(BA7="si",$AV7,0)</f>
        <v>0</v>
      </c>
      <c r="BC7" s="42" t="s">
        <v>206</v>
      </c>
    </row>
    <row r="8" spans="1:55" s="11" customFormat="1" x14ac:dyDescent="0.35">
      <c r="A8" s="41">
        <v>7</v>
      </c>
      <c r="B8" s="78">
        <v>862</v>
      </c>
      <c r="C8" s="13">
        <v>42430</v>
      </c>
      <c r="D8" s="13">
        <v>43191</v>
      </c>
      <c r="E8" s="16" t="s">
        <v>4</v>
      </c>
      <c r="F8" s="2" t="s">
        <v>90</v>
      </c>
      <c r="G8" s="1" t="s">
        <v>70</v>
      </c>
      <c r="H8" s="1" t="s">
        <v>71</v>
      </c>
      <c r="I8" s="1" t="s">
        <v>72</v>
      </c>
      <c r="J8" s="1"/>
      <c r="K8" s="2"/>
      <c r="L8" s="1"/>
      <c r="M8" s="2"/>
      <c r="N8" s="1"/>
      <c r="O8" s="2"/>
      <c r="P8" s="2"/>
      <c r="Q8" s="2"/>
      <c r="R8" s="2"/>
      <c r="S8" s="2"/>
      <c r="T8" s="1" t="s">
        <v>73</v>
      </c>
      <c r="U8" s="2">
        <v>1304</v>
      </c>
      <c r="V8" s="1" t="s">
        <v>74</v>
      </c>
      <c r="W8" s="2" t="s">
        <v>91</v>
      </c>
      <c r="X8" s="2" t="s">
        <v>77</v>
      </c>
      <c r="Y8" s="2" t="s">
        <v>92</v>
      </c>
      <c r="Z8" s="18">
        <v>4500000000</v>
      </c>
      <c r="AA8" s="19" t="s">
        <v>6</v>
      </c>
      <c r="AB8" s="3" t="s">
        <v>97</v>
      </c>
      <c r="AC8" s="4"/>
      <c r="AD8" s="4" t="s">
        <v>71</v>
      </c>
      <c r="AE8" s="4" t="s">
        <v>72</v>
      </c>
      <c r="AF8" s="4"/>
      <c r="AG8" s="3"/>
      <c r="AH8" s="4"/>
      <c r="AI8" s="3"/>
      <c r="AJ8" s="4"/>
      <c r="AK8" s="3"/>
      <c r="AL8" s="4"/>
      <c r="AM8" s="3"/>
      <c r="AN8" s="3"/>
      <c r="AO8" s="3"/>
      <c r="AP8" s="3" t="s">
        <v>82</v>
      </c>
      <c r="AQ8" s="3" t="s">
        <v>48</v>
      </c>
      <c r="AR8" s="3" t="s">
        <v>84</v>
      </c>
      <c r="AS8" s="3" t="s">
        <v>96</v>
      </c>
      <c r="AT8" s="3" t="s">
        <v>101</v>
      </c>
      <c r="AU8" s="3" t="s">
        <v>99</v>
      </c>
      <c r="AV8" s="22">
        <v>3000000000</v>
      </c>
      <c r="AW8" s="5" t="s">
        <v>47</v>
      </c>
      <c r="AX8" s="24">
        <f t="shared" si="0"/>
        <v>3000000000</v>
      </c>
      <c r="AY8" s="5" t="s">
        <v>47</v>
      </c>
      <c r="AZ8" s="24">
        <f t="shared" si="0"/>
        <v>3000000000</v>
      </c>
      <c r="BA8" s="5" t="s">
        <v>11</v>
      </c>
      <c r="BB8" s="24">
        <f t="shared" ref="BB8" si="6">IF(BA8="si",$AV8,0)</f>
        <v>0</v>
      </c>
      <c r="BC8" s="42" t="s">
        <v>207</v>
      </c>
    </row>
    <row r="9" spans="1:55" x14ac:dyDescent="0.35">
      <c r="A9" s="41">
        <v>8</v>
      </c>
      <c r="B9" s="78">
        <v>942</v>
      </c>
      <c r="C9" s="13">
        <v>46082</v>
      </c>
      <c r="D9" s="13">
        <v>43191</v>
      </c>
      <c r="E9" s="16" t="s">
        <v>4</v>
      </c>
      <c r="F9" s="2" t="s">
        <v>23</v>
      </c>
      <c r="G9" s="1" t="s">
        <v>102</v>
      </c>
      <c r="H9" s="1" t="s">
        <v>27</v>
      </c>
      <c r="I9" s="1" t="s">
        <v>29</v>
      </c>
      <c r="J9" s="1" t="s">
        <v>30</v>
      </c>
      <c r="K9" s="2" t="s">
        <v>12</v>
      </c>
      <c r="L9" s="1" t="s">
        <v>31</v>
      </c>
      <c r="M9" s="2" t="s">
        <v>12</v>
      </c>
      <c r="N9" s="1" t="s">
        <v>32</v>
      </c>
      <c r="O9" s="2" t="s">
        <v>18</v>
      </c>
      <c r="P9" s="2" t="s">
        <v>20</v>
      </c>
      <c r="Q9" s="2" t="s">
        <v>19</v>
      </c>
      <c r="R9" s="2"/>
      <c r="S9" s="2"/>
      <c r="T9" s="1"/>
      <c r="U9" s="2"/>
      <c r="V9" s="1"/>
      <c r="W9" s="2"/>
      <c r="X9" s="2"/>
      <c r="Y9" s="2"/>
      <c r="Z9" s="18">
        <v>452950000000</v>
      </c>
      <c r="AA9" s="19" t="s">
        <v>5</v>
      </c>
      <c r="AB9" s="3" t="s">
        <v>35</v>
      </c>
      <c r="AC9" s="4" t="s">
        <v>36</v>
      </c>
      <c r="AD9" s="4" t="s">
        <v>27</v>
      </c>
      <c r="AE9" s="4" t="s">
        <v>29</v>
      </c>
      <c r="AF9" s="4" t="s">
        <v>30</v>
      </c>
      <c r="AG9" s="3" t="s">
        <v>12</v>
      </c>
      <c r="AH9" s="4" t="s">
        <v>103</v>
      </c>
      <c r="AI9" s="3" t="s">
        <v>12</v>
      </c>
      <c r="AJ9" s="4" t="s">
        <v>53</v>
      </c>
      <c r="AK9" s="3" t="s">
        <v>54</v>
      </c>
      <c r="AL9" s="4" t="s">
        <v>105</v>
      </c>
      <c r="AM9" s="3" t="s">
        <v>104</v>
      </c>
      <c r="AN9" s="3"/>
      <c r="AO9" s="3"/>
      <c r="AP9" s="3"/>
      <c r="AQ9" s="3"/>
      <c r="AR9" s="3"/>
      <c r="AS9" s="3"/>
      <c r="AT9" s="3"/>
      <c r="AU9" s="3"/>
      <c r="AV9" s="22">
        <v>20000000000</v>
      </c>
      <c r="AW9" s="5" t="s">
        <v>47</v>
      </c>
      <c r="AX9" s="24">
        <f t="shared" si="0"/>
        <v>20000000000</v>
      </c>
      <c r="AY9" s="5" t="s">
        <v>11</v>
      </c>
      <c r="AZ9" s="24">
        <f t="shared" si="0"/>
        <v>0</v>
      </c>
      <c r="BA9" s="5" t="s">
        <v>11</v>
      </c>
      <c r="BB9" s="24">
        <f t="shared" ref="BB9" si="7">IF(BA9="si",$AV9,0)</f>
        <v>0</v>
      </c>
      <c r="BC9" s="42"/>
    </row>
    <row r="10" spans="1:55" x14ac:dyDescent="0.35">
      <c r="A10" s="41">
        <v>9</v>
      </c>
      <c r="B10" s="78">
        <v>942</v>
      </c>
      <c r="C10" s="13">
        <v>46082</v>
      </c>
      <c r="D10" s="13">
        <v>43191</v>
      </c>
      <c r="E10" s="16" t="s">
        <v>4</v>
      </c>
      <c r="F10" s="2" t="s">
        <v>23</v>
      </c>
      <c r="G10" s="1" t="s">
        <v>102</v>
      </c>
      <c r="H10" s="1" t="s">
        <v>27</v>
      </c>
      <c r="I10" s="1" t="s">
        <v>29</v>
      </c>
      <c r="J10" s="1" t="s">
        <v>30</v>
      </c>
      <c r="K10" s="2" t="s">
        <v>12</v>
      </c>
      <c r="L10" s="1" t="s">
        <v>31</v>
      </c>
      <c r="M10" s="2" t="s">
        <v>12</v>
      </c>
      <c r="N10" s="1" t="s">
        <v>32</v>
      </c>
      <c r="O10" s="2" t="s">
        <v>18</v>
      </c>
      <c r="P10" s="2" t="s">
        <v>20</v>
      </c>
      <c r="Q10" s="2" t="s">
        <v>19</v>
      </c>
      <c r="R10" s="2"/>
      <c r="S10" s="2"/>
      <c r="T10" s="1"/>
      <c r="U10" s="2"/>
      <c r="V10" s="1"/>
      <c r="W10" s="2"/>
      <c r="X10" s="2"/>
      <c r="Y10" s="2"/>
      <c r="Z10" s="18">
        <v>452950000000</v>
      </c>
      <c r="AA10" s="19" t="s">
        <v>5</v>
      </c>
      <c r="AB10" s="3" t="s">
        <v>35</v>
      </c>
      <c r="AC10" s="4" t="s">
        <v>36</v>
      </c>
      <c r="AD10" s="4" t="s">
        <v>27</v>
      </c>
      <c r="AE10" s="4" t="s">
        <v>29</v>
      </c>
      <c r="AF10" s="4" t="s">
        <v>30</v>
      </c>
      <c r="AG10" s="3" t="s">
        <v>12</v>
      </c>
      <c r="AH10" s="4" t="s">
        <v>40</v>
      </c>
      <c r="AI10" s="3" t="s">
        <v>41</v>
      </c>
      <c r="AJ10" s="4" t="s">
        <v>42</v>
      </c>
      <c r="AK10" s="3" t="s">
        <v>18</v>
      </c>
      <c r="AL10" s="4" t="s">
        <v>43</v>
      </c>
      <c r="AM10" s="3" t="s">
        <v>44</v>
      </c>
      <c r="AN10" s="3"/>
      <c r="AO10" s="3"/>
      <c r="AP10" s="3"/>
      <c r="AQ10" s="3"/>
      <c r="AR10" s="3"/>
      <c r="AS10" s="3"/>
      <c r="AT10" s="3"/>
      <c r="AU10" s="3"/>
      <c r="AV10" s="22">
        <v>222950000000</v>
      </c>
      <c r="AW10" s="5" t="s">
        <v>47</v>
      </c>
      <c r="AX10" s="24">
        <f t="shared" si="0"/>
        <v>222950000000</v>
      </c>
      <c r="AY10" s="5" t="s">
        <v>11</v>
      </c>
      <c r="AZ10" s="24">
        <f t="shared" si="0"/>
        <v>0</v>
      </c>
      <c r="BA10" s="5" t="s">
        <v>11</v>
      </c>
      <c r="BB10" s="24">
        <f t="shared" ref="BB10" si="8">IF(BA10="si",$AV10,0)</f>
        <v>0</v>
      </c>
      <c r="BC10" s="42"/>
    </row>
    <row r="11" spans="1:55" x14ac:dyDescent="0.35">
      <c r="A11" s="41">
        <v>10</v>
      </c>
      <c r="B11" s="78">
        <v>942</v>
      </c>
      <c r="C11" s="13">
        <v>46082</v>
      </c>
      <c r="D11" s="13">
        <v>43191</v>
      </c>
      <c r="E11" s="16" t="s">
        <v>4</v>
      </c>
      <c r="F11" s="2"/>
      <c r="G11" s="1" t="s">
        <v>102</v>
      </c>
      <c r="H11" s="1" t="s">
        <v>27</v>
      </c>
      <c r="I11" s="1" t="s">
        <v>29</v>
      </c>
      <c r="J11" s="1" t="s">
        <v>30</v>
      </c>
      <c r="K11" s="2" t="s">
        <v>54</v>
      </c>
      <c r="L11" s="1" t="s">
        <v>31</v>
      </c>
      <c r="M11" s="2" t="s">
        <v>54</v>
      </c>
      <c r="N11" s="1" t="s">
        <v>32</v>
      </c>
      <c r="O11" s="2" t="s">
        <v>38</v>
      </c>
      <c r="P11" s="2" t="s">
        <v>20</v>
      </c>
      <c r="Q11" s="2" t="s">
        <v>75</v>
      </c>
      <c r="R11" s="2"/>
      <c r="S11" s="2"/>
      <c r="T11" s="1"/>
      <c r="U11" s="2"/>
      <c r="V11" s="1"/>
      <c r="W11" s="2"/>
      <c r="X11" s="2"/>
      <c r="Y11" s="2"/>
      <c r="Z11" s="18">
        <v>452950000000</v>
      </c>
      <c r="AA11" s="19" t="s">
        <v>6</v>
      </c>
      <c r="AB11" s="3" t="s">
        <v>48</v>
      </c>
      <c r="AC11" s="4"/>
      <c r="AD11" s="4" t="s">
        <v>27</v>
      </c>
      <c r="AE11" s="4" t="s">
        <v>29</v>
      </c>
      <c r="AF11" s="4" t="s">
        <v>37</v>
      </c>
      <c r="AG11" s="3" t="s">
        <v>38</v>
      </c>
      <c r="AH11" s="4" t="s">
        <v>106</v>
      </c>
      <c r="AI11" s="3" t="s">
        <v>18</v>
      </c>
      <c r="AJ11" s="4"/>
      <c r="AK11" s="3"/>
      <c r="AL11" s="4"/>
      <c r="AM11" s="3"/>
      <c r="AN11" s="3"/>
      <c r="AO11" s="3"/>
      <c r="AP11" s="3"/>
      <c r="AQ11" s="3"/>
      <c r="AR11" s="3"/>
      <c r="AS11" s="3"/>
      <c r="AT11" s="3"/>
      <c r="AU11" s="3"/>
      <c r="AV11" s="22">
        <v>1500000000</v>
      </c>
      <c r="AW11" s="5" t="s">
        <v>47</v>
      </c>
      <c r="AX11" s="24">
        <f t="shared" si="0"/>
        <v>1500000000</v>
      </c>
      <c r="AY11" s="5" t="s">
        <v>11</v>
      </c>
      <c r="AZ11" s="24">
        <f t="shared" si="0"/>
        <v>0</v>
      </c>
      <c r="BA11" s="5" t="s">
        <v>11</v>
      </c>
      <c r="BB11" s="24">
        <f t="shared" ref="BB11" si="9">IF(BA11="si",$AV11,0)</f>
        <v>0</v>
      </c>
      <c r="BC11" s="42"/>
    </row>
    <row r="12" spans="1:55" x14ac:dyDescent="0.35">
      <c r="A12" s="41">
        <v>11</v>
      </c>
      <c r="B12" s="78">
        <v>942</v>
      </c>
      <c r="C12" s="13">
        <v>46082</v>
      </c>
      <c r="D12" s="13">
        <v>43191</v>
      </c>
      <c r="E12" s="16" t="s">
        <v>4</v>
      </c>
      <c r="F12" s="2"/>
      <c r="G12" s="1" t="s">
        <v>102</v>
      </c>
      <c r="H12" s="1" t="s">
        <v>27</v>
      </c>
      <c r="I12" s="1" t="s">
        <v>29</v>
      </c>
      <c r="J12" s="1" t="s">
        <v>30</v>
      </c>
      <c r="K12" s="2" t="s">
        <v>112</v>
      </c>
      <c r="L12" s="1" t="s">
        <v>31</v>
      </c>
      <c r="M12" s="2" t="s">
        <v>112</v>
      </c>
      <c r="N12" s="1" t="s">
        <v>32</v>
      </c>
      <c r="O12" s="2" t="s">
        <v>12</v>
      </c>
      <c r="P12" s="2" t="s">
        <v>20</v>
      </c>
      <c r="Q12" s="2" t="s">
        <v>88</v>
      </c>
      <c r="R12" s="2"/>
      <c r="S12" s="2"/>
      <c r="T12" s="1"/>
      <c r="U12" s="2"/>
      <c r="V12" s="1"/>
      <c r="W12" s="2"/>
      <c r="X12" s="2"/>
      <c r="Y12" s="2"/>
      <c r="Z12" s="18">
        <v>452950000000</v>
      </c>
      <c r="AA12" s="19" t="s">
        <v>6</v>
      </c>
      <c r="AB12" s="3" t="s">
        <v>48</v>
      </c>
      <c r="AC12" s="4"/>
      <c r="AD12" s="4" t="s">
        <v>27</v>
      </c>
      <c r="AE12" s="4" t="s">
        <v>29</v>
      </c>
      <c r="AF12" s="4" t="s">
        <v>37</v>
      </c>
      <c r="AG12" s="3" t="s">
        <v>38</v>
      </c>
      <c r="AH12" s="4" t="s">
        <v>39</v>
      </c>
      <c r="AI12" s="3" t="s">
        <v>38</v>
      </c>
      <c r="AJ12" s="4"/>
      <c r="AK12" s="3"/>
      <c r="AL12" s="4"/>
      <c r="AM12" s="3"/>
      <c r="AN12" s="3"/>
      <c r="AO12" s="3"/>
      <c r="AP12" s="3"/>
      <c r="AQ12" s="3"/>
      <c r="AR12" s="3"/>
      <c r="AS12" s="3"/>
      <c r="AT12" s="3"/>
      <c r="AU12" s="3"/>
      <c r="AV12" s="22">
        <v>8500000000</v>
      </c>
      <c r="AW12" s="5" t="s">
        <v>47</v>
      </c>
      <c r="AX12" s="24">
        <f t="shared" si="0"/>
        <v>8500000000</v>
      </c>
      <c r="AY12" s="5" t="s">
        <v>11</v>
      </c>
      <c r="AZ12" s="24">
        <f t="shared" si="0"/>
        <v>0</v>
      </c>
      <c r="BA12" s="5" t="s">
        <v>11</v>
      </c>
      <c r="BB12" s="24">
        <f t="shared" ref="BB12" si="10">IF(BA12="si",$AV12,0)</f>
        <v>0</v>
      </c>
      <c r="BC12" s="42"/>
    </row>
    <row r="13" spans="1:55" x14ac:dyDescent="0.35">
      <c r="A13" s="41">
        <v>12</v>
      </c>
      <c r="B13" s="78">
        <v>942</v>
      </c>
      <c r="C13" s="13">
        <v>46082</v>
      </c>
      <c r="D13" s="13">
        <v>43191</v>
      </c>
      <c r="E13" s="16" t="s">
        <v>4</v>
      </c>
      <c r="F13" s="2"/>
      <c r="G13" s="1" t="s">
        <v>102</v>
      </c>
      <c r="H13" s="1" t="s">
        <v>27</v>
      </c>
      <c r="I13" s="1" t="s">
        <v>29</v>
      </c>
      <c r="J13" s="1" t="s">
        <v>30</v>
      </c>
      <c r="K13" s="2" t="s">
        <v>113</v>
      </c>
      <c r="L13" s="1" t="s">
        <v>31</v>
      </c>
      <c r="M13" s="2" t="s">
        <v>113</v>
      </c>
      <c r="N13" s="1" t="s">
        <v>32</v>
      </c>
      <c r="O13" s="2" t="s">
        <v>54</v>
      </c>
      <c r="P13" s="2" t="s">
        <v>20</v>
      </c>
      <c r="Q13" s="2" t="s">
        <v>91</v>
      </c>
      <c r="R13" s="2"/>
      <c r="S13" s="2"/>
      <c r="T13" s="1"/>
      <c r="U13" s="2"/>
      <c r="V13" s="1"/>
      <c r="W13" s="2"/>
      <c r="X13" s="2"/>
      <c r="Y13" s="2"/>
      <c r="Z13" s="18">
        <v>452950000000</v>
      </c>
      <c r="AA13" s="19" t="s">
        <v>108</v>
      </c>
      <c r="AB13" s="3" t="s">
        <v>107</v>
      </c>
      <c r="AC13" s="4"/>
      <c r="AD13" s="4" t="s">
        <v>27</v>
      </c>
      <c r="AE13" s="4" t="s">
        <v>29</v>
      </c>
      <c r="AF13" s="4" t="s">
        <v>30</v>
      </c>
      <c r="AG13" s="3" t="s">
        <v>12</v>
      </c>
      <c r="AH13" s="4" t="s">
        <v>109</v>
      </c>
      <c r="AI13" s="3" t="s">
        <v>12</v>
      </c>
      <c r="AJ13" s="4" t="s">
        <v>53</v>
      </c>
      <c r="AK13" s="3" t="s">
        <v>54</v>
      </c>
      <c r="AL13" s="4" t="s">
        <v>111</v>
      </c>
      <c r="AM13" s="3" t="s">
        <v>110</v>
      </c>
      <c r="AN13" s="3"/>
      <c r="AO13" s="3"/>
      <c r="AP13" s="3"/>
      <c r="AQ13" s="3"/>
      <c r="AR13" s="3"/>
      <c r="AS13" s="3"/>
      <c r="AT13" s="3"/>
      <c r="AU13" s="3"/>
      <c r="AV13" s="22">
        <v>200000000000</v>
      </c>
      <c r="AW13" s="5" t="s">
        <v>11</v>
      </c>
      <c r="AX13" s="24">
        <f t="shared" si="0"/>
        <v>0</v>
      </c>
      <c r="AY13" s="5" t="s">
        <v>11</v>
      </c>
      <c r="AZ13" s="24">
        <f t="shared" si="0"/>
        <v>0</v>
      </c>
      <c r="BA13" s="5" t="s">
        <v>11</v>
      </c>
      <c r="BB13" s="24">
        <f t="shared" ref="BB13" si="11">IF(BA13="si",$AV13,0)</f>
        <v>0</v>
      </c>
      <c r="BC13" s="42"/>
    </row>
    <row r="14" spans="1:55" x14ac:dyDescent="0.35">
      <c r="A14" s="41">
        <v>13</v>
      </c>
      <c r="B14" s="78">
        <v>943</v>
      </c>
      <c r="C14" s="13">
        <v>46082</v>
      </c>
      <c r="D14" s="13">
        <v>43191</v>
      </c>
      <c r="E14" s="16" t="s">
        <v>4</v>
      </c>
      <c r="F14" s="2" t="s">
        <v>23</v>
      </c>
      <c r="G14" s="1" t="s">
        <v>102</v>
      </c>
      <c r="H14" s="1" t="s">
        <v>27</v>
      </c>
      <c r="I14" s="1" t="s">
        <v>29</v>
      </c>
      <c r="J14" s="1" t="s">
        <v>30</v>
      </c>
      <c r="K14" s="2" t="s">
        <v>12</v>
      </c>
      <c r="L14" s="1" t="s">
        <v>31</v>
      </c>
      <c r="M14" s="2" t="s">
        <v>12</v>
      </c>
      <c r="N14" s="1" t="s">
        <v>32</v>
      </c>
      <c r="O14" s="2" t="s">
        <v>18</v>
      </c>
      <c r="P14" s="2" t="s">
        <v>20</v>
      </c>
      <c r="Q14" s="2" t="s">
        <v>19</v>
      </c>
      <c r="R14" s="2"/>
      <c r="S14" s="2"/>
      <c r="T14" s="1"/>
      <c r="U14" s="2"/>
      <c r="V14" s="1"/>
      <c r="W14" s="2"/>
      <c r="X14" s="2"/>
      <c r="Y14" s="2"/>
      <c r="Z14" s="18">
        <v>16000000000</v>
      </c>
      <c r="AA14" s="19" t="s">
        <v>7</v>
      </c>
      <c r="AB14" s="3" t="s">
        <v>115</v>
      </c>
      <c r="AC14" s="4" t="s">
        <v>116</v>
      </c>
      <c r="AD14" s="4" t="s">
        <v>27</v>
      </c>
      <c r="AE14" s="4" t="s">
        <v>29</v>
      </c>
      <c r="AF14" s="4" t="s">
        <v>30</v>
      </c>
      <c r="AG14" s="3" t="s">
        <v>12</v>
      </c>
      <c r="AH14" s="4" t="s">
        <v>31</v>
      </c>
      <c r="AI14" s="3" t="s">
        <v>12</v>
      </c>
      <c r="AJ14" s="4" t="s">
        <v>53</v>
      </c>
      <c r="AK14" s="3" t="s">
        <v>54</v>
      </c>
      <c r="AL14" s="4" t="s">
        <v>55</v>
      </c>
      <c r="AM14" s="3" t="s">
        <v>56</v>
      </c>
      <c r="AN14" s="3"/>
      <c r="AO14" s="3"/>
      <c r="AP14" s="3"/>
      <c r="AQ14" s="3"/>
      <c r="AR14" s="3"/>
      <c r="AS14" s="3"/>
      <c r="AT14" s="3"/>
      <c r="AU14" s="3"/>
      <c r="AV14" s="22">
        <v>16000000000</v>
      </c>
      <c r="AW14" s="5" t="s">
        <v>11</v>
      </c>
      <c r="AX14" s="24">
        <f t="shared" si="0"/>
        <v>0</v>
      </c>
      <c r="AY14" s="5" t="s">
        <v>11</v>
      </c>
      <c r="AZ14" s="24">
        <f t="shared" si="0"/>
        <v>0</v>
      </c>
      <c r="BA14" s="5" t="s">
        <v>11</v>
      </c>
      <c r="BB14" s="24">
        <f t="shared" ref="BB14" si="12">IF(BA14="si",$AV14,0)</f>
        <v>0</v>
      </c>
      <c r="BC14" s="42"/>
    </row>
    <row r="15" spans="1:55" x14ac:dyDescent="0.35">
      <c r="A15" s="41">
        <v>14</v>
      </c>
      <c r="B15" s="78">
        <v>950</v>
      </c>
      <c r="C15" s="13">
        <v>11018</v>
      </c>
      <c r="D15" s="13">
        <v>43191</v>
      </c>
      <c r="E15" s="16" t="s">
        <v>4</v>
      </c>
      <c r="F15" s="2" t="s">
        <v>23</v>
      </c>
      <c r="G15" s="1" t="s">
        <v>102</v>
      </c>
      <c r="H15" s="1" t="s">
        <v>71</v>
      </c>
      <c r="I15" s="1" t="s">
        <v>72</v>
      </c>
      <c r="J15" s="1"/>
      <c r="K15" s="2"/>
      <c r="L15" s="1"/>
      <c r="M15" s="2"/>
      <c r="N15" s="1"/>
      <c r="O15" s="2"/>
      <c r="P15" s="2"/>
      <c r="Q15" s="2"/>
      <c r="R15" s="2"/>
      <c r="S15" s="2"/>
      <c r="T15" s="1" t="s">
        <v>73</v>
      </c>
      <c r="U15" s="2" t="s">
        <v>87</v>
      </c>
      <c r="V15" s="1" t="s">
        <v>118</v>
      </c>
      <c r="W15" s="2" t="s">
        <v>75</v>
      </c>
      <c r="X15" s="2" t="s">
        <v>77</v>
      </c>
      <c r="Y15" s="2" t="s">
        <v>76</v>
      </c>
      <c r="Z15" s="18">
        <v>120000000000</v>
      </c>
      <c r="AA15" s="19" t="s">
        <v>8</v>
      </c>
      <c r="AB15" s="3" t="s">
        <v>119</v>
      </c>
      <c r="AC15" s="4" t="s">
        <v>120</v>
      </c>
      <c r="AD15" s="4" t="s">
        <v>71</v>
      </c>
      <c r="AE15" s="4" t="s">
        <v>72</v>
      </c>
      <c r="AF15" s="4"/>
      <c r="AG15" s="3"/>
      <c r="AH15" s="4"/>
      <c r="AI15" s="3"/>
      <c r="AJ15" s="4"/>
      <c r="AK15" s="3"/>
      <c r="AL15" s="4"/>
      <c r="AM15" s="3"/>
      <c r="AN15" s="3"/>
      <c r="AO15" s="3"/>
      <c r="AP15" s="3" t="s">
        <v>121</v>
      </c>
      <c r="AQ15" s="3" t="s">
        <v>119</v>
      </c>
      <c r="AR15" s="3" t="s">
        <v>123</v>
      </c>
      <c r="AS15" s="3" t="s">
        <v>122</v>
      </c>
      <c r="AT15" s="3" t="s">
        <v>125</v>
      </c>
      <c r="AU15" s="3" t="s">
        <v>124</v>
      </c>
      <c r="AV15" s="22">
        <v>120000000000</v>
      </c>
      <c r="AW15" s="5" t="s">
        <v>11</v>
      </c>
      <c r="AX15" s="24">
        <f t="shared" si="0"/>
        <v>0</v>
      </c>
      <c r="AY15" s="5" t="s">
        <v>11</v>
      </c>
      <c r="AZ15" s="24">
        <f t="shared" si="0"/>
        <v>0</v>
      </c>
      <c r="BA15" s="5" t="s">
        <v>11</v>
      </c>
      <c r="BB15" s="24">
        <f t="shared" ref="BB15" si="13">IF(BA15="si",$AV15,0)</f>
        <v>0</v>
      </c>
      <c r="BC15" s="42" t="s">
        <v>208</v>
      </c>
    </row>
    <row r="16" spans="1:55" x14ac:dyDescent="0.35">
      <c r="A16" s="41">
        <v>15</v>
      </c>
      <c r="B16" s="78">
        <v>994</v>
      </c>
      <c r="C16" s="13">
        <v>39539</v>
      </c>
      <c r="D16" s="13">
        <v>43191</v>
      </c>
      <c r="E16" s="16" t="s">
        <v>4</v>
      </c>
      <c r="F16" s="2" t="s">
        <v>23</v>
      </c>
      <c r="G16" s="1" t="s">
        <v>102</v>
      </c>
      <c r="H16" s="1" t="s">
        <v>27</v>
      </c>
      <c r="I16" s="1" t="s">
        <v>126</v>
      </c>
      <c r="J16" s="1" t="s">
        <v>30</v>
      </c>
      <c r="K16" s="2" t="s">
        <v>12</v>
      </c>
      <c r="L16" s="1" t="s">
        <v>31</v>
      </c>
      <c r="M16" s="2" t="s">
        <v>12</v>
      </c>
      <c r="N16" s="1" t="s">
        <v>32</v>
      </c>
      <c r="O16" s="2" t="s">
        <v>18</v>
      </c>
      <c r="P16" s="2" t="s">
        <v>3</v>
      </c>
      <c r="Q16" s="2" t="s">
        <v>127</v>
      </c>
      <c r="R16" s="2"/>
      <c r="S16" s="2"/>
      <c r="T16" s="1"/>
      <c r="U16" s="2"/>
      <c r="V16" s="1"/>
      <c r="W16" s="2"/>
      <c r="X16" s="2"/>
      <c r="Y16" s="2"/>
      <c r="Z16" s="18">
        <v>347000000000</v>
      </c>
      <c r="AA16" s="19" t="s">
        <v>5</v>
      </c>
      <c r="AB16" s="3" t="s">
        <v>35</v>
      </c>
      <c r="AC16" s="4" t="s">
        <v>36</v>
      </c>
      <c r="AD16" s="4" t="s">
        <v>27</v>
      </c>
      <c r="AE16" s="4" t="s">
        <v>126</v>
      </c>
      <c r="AF16" s="4" t="s">
        <v>30</v>
      </c>
      <c r="AG16" s="3" t="s">
        <v>12</v>
      </c>
      <c r="AH16" s="4" t="s">
        <v>40</v>
      </c>
      <c r="AI16" s="3" t="s">
        <v>41</v>
      </c>
      <c r="AJ16" s="4" t="s">
        <v>42</v>
      </c>
      <c r="AK16" s="3" t="s">
        <v>18</v>
      </c>
      <c r="AL16" s="4" t="s">
        <v>43</v>
      </c>
      <c r="AM16" s="3" t="s">
        <v>44</v>
      </c>
      <c r="AN16" s="3"/>
      <c r="AO16" s="3"/>
      <c r="AP16" s="3"/>
      <c r="AQ16" s="3"/>
      <c r="AR16" s="3"/>
      <c r="AS16" s="3"/>
      <c r="AT16" s="3"/>
      <c r="AU16" s="3"/>
      <c r="AV16" s="22">
        <v>297000000000</v>
      </c>
      <c r="AW16" s="5" t="s">
        <v>47</v>
      </c>
      <c r="AX16" s="24">
        <f t="shared" si="0"/>
        <v>297000000000</v>
      </c>
      <c r="AY16" s="5" t="s">
        <v>11</v>
      </c>
      <c r="AZ16" s="24">
        <f t="shared" si="0"/>
        <v>0</v>
      </c>
      <c r="BA16" s="5" t="s">
        <v>47</v>
      </c>
      <c r="BB16" s="24">
        <f t="shared" ref="BB16" si="14">IF(BA16="si",$AV16,0)</f>
        <v>297000000000</v>
      </c>
      <c r="BC16" s="42"/>
    </row>
    <row r="17" spans="1:55" x14ac:dyDescent="0.35">
      <c r="A17" s="41">
        <v>16</v>
      </c>
      <c r="B17" s="78">
        <v>994</v>
      </c>
      <c r="C17" s="13">
        <v>39539</v>
      </c>
      <c r="D17" s="13">
        <v>43191</v>
      </c>
      <c r="E17" s="16" t="s">
        <v>4</v>
      </c>
      <c r="F17" s="2" t="s">
        <v>23</v>
      </c>
      <c r="G17" s="1" t="s">
        <v>102</v>
      </c>
      <c r="H17" s="1" t="s">
        <v>27</v>
      </c>
      <c r="I17" s="1" t="s">
        <v>126</v>
      </c>
      <c r="J17" s="1" t="s">
        <v>30</v>
      </c>
      <c r="K17" s="2" t="s">
        <v>12</v>
      </c>
      <c r="L17" s="1" t="s">
        <v>31</v>
      </c>
      <c r="M17" s="2" t="s">
        <v>12</v>
      </c>
      <c r="N17" s="1" t="s">
        <v>32</v>
      </c>
      <c r="O17" s="2" t="s">
        <v>18</v>
      </c>
      <c r="P17" s="2" t="s">
        <v>3</v>
      </c>
      <c r="Q17" s="2" t="s">
        <v>127</v>
      </c>
      <c r="R17" s="2"/>
      <c r="S17" s="2"/>
      <c r="T17" s="1"/>
      <c r="U17" s="2"/>
      <c r="V17" s="1"/>
      <c r="W17" s="2"/>
      <c r="X17" s="2"/>
      <c r="Y17" s="2"/>
      <c r="Z17" s="18">
        <v>347000000000</v>
      </c>
      <c r="AA17" s="19" t="s">
        <v>1</v>
      </c>
      <c r="AB17" s="3" t="s">
        <v>130</v>
      </c>
      <c r="AC17" s="4" t="s">
        <v>131</v>
      </c>
      <c r="AD17" s="4" t="s">
        <v>27</v>
      </c>
      <c r="AE17" s="4" t="s">
        <v>132</v>
      </c>
      <c r="AF17" s="4" t="s">
        <v>30</v>
      </c>
      <c r="AG17" s="3" t="s">
        <v>12</v>
      </c>
      <c r="AH17" s="4" t="s">
        <v>31</v>
      </c>
      <c r="AI17" s="3" t="s">
        <v>12</v>
      </c>
      <c r="AJ17" s="4" t="s">
        <v>32</v>
      </c>
      <c r="AK17" s="3" t="s">
        <v>18</v>
      </c>
      <c r="AL17" s="4" t="s">
        <v>3</v>
      </c>
      <c r="AM17" s="3" t="s">
        <v>127</v>
      </c>
      <c r="AN17" s="3"/>
      <c r="AO17" s="3"/>
      <c r="AP17" s="3"/>
      <c r="AQ17" s="3"/>
      <c r="AR17" s="3"/>
      <c r="AS17" s="3"/>
      <c r="AT17" s="3"/>
      <c r="AU17" s="3"/>
      <c r="AV17" s="22">
        <v>50000000000</v>
      </c>
      <c r="AW17" s="5" t="s">
        <v>11</v>
      </c>
      <c r="AX17" s="24">
        <f t="shared" si="0"/>
        <v>0</v>
      </c>
      <c r="AY17" s="5" t="s">
        <v>11</v>
      </c>
      <c r="AZ17" s="24">
        <f t="shared" si="0"/>
        <v>0</v>
      </c>
      <c r="BA17" s="5" t="s">
        <v>47</v>
      </c>
      <c r="BB17" s="24">
        <f t="shared" ref="BB17" si="15">IF(BA17="si",$AV17,0)</f>
        <v>50000000000</v>
      </c>
      <c r="BC17" s="42"/>
    </row>
    <row r="18" spans="1:55" x14ac:dyDescent="0.35">
      <c r="A18" s="41">
        <v>17</v>
      </c>
      <c r="B18" s="78">
        <v>1002</v>
      </c>
      <c r="C18" s="13">
        <v>40269</v>
      </c>
      <c r="D18" s="13">
        <v>43191</v>
      </c>
      <c r="E18" s="16" t="s">
        <v>4</v>
      </c>
      <c r="F18" s="2" t="s">
        <v>23</v>
      </c>
      <c r="G18" s="1" t="s">
        <v>102</v>
      </c>
      <c r="H18" s="1" t="s">
        <v>27</v>
      </c>
      <c r="I18" s="1" t="s">
        <v>126</v>
      </c>
      <c r="J18" s="1" t="s">
        <v>30</v>
      </c>
      <c r="K18" s="2" t="s">
        <v>12</v>
      </c>
      <c r="L18" s="1" t="s">
        <v>31</v>
      </c>
      <c r="M18" s="2" t="s">
        <v>12</v>
      </c>
      <c r="N18" s="1" t="s">
        <v>32</v>
      </c>
      <c r="O18" s="2" t="s">
        <v>18</v>
      </c>
      <c r="P18" s="2" t="s">
        <v>3</v>
      </c>
      <c r="Q18" s="2" t="s">
        <v>127</v>
      </c>
      <c r="R18" s="2"/>
      <c r="S18" s="2"/>
      <c r="T18" s="1"/>
      <c r="U18" s="2"/>
      <c r="V18" s="1"/>
      <c r="W18" s="2"/>
      <c r="X18" s="2"/>
      <c r="Y18" s="2"/>
      <c r="Z18" s="18">
        <v>410352000000</v>
      </c>
      <c r="AA18" s="19" t="s">
        <v>108</v>
      </c>
      <c r="AB18" s="3" t="s">
        <v>107</v>
      </c>
      <c r="AC18" s="4"/>
      <c r="AD18" s="4" t="s">
        <v>27</v>
      </c>
      <c r="AE18" s="4" t="s">
        <v>126</v>
      </c>
      <c r="AF18" s="4" t="s">
        <v>30</v>
      </c>
      <c r="AG18" s="3" t="s">
        <v>12</v>
      </c>
      <c r="AH18" s="4" t="s">
        <v>31</v>
      </c>
      <c r="AI18" s="3" t="s">
        <v>12</v>
      </c>
      <c r="AJ18" s="4" t="s">
        <v>133</v>
      </c>
      <c r="AK18" s="3" t="s">
        <v>54</v>
      </c>
      <c r="AL18" s="4" t="s">
        <v>111</v>
      </c>
      <c r="AM18" s="3" t="s">
        <v>110</v>
      </c>
      <c r="AN18" s="3"/>
      <c r="AO18" s="3"/>
      <c r="AP18" s="3"/>
      <c r="AQ18" s="3"/>
      <c r="AR18" s="3"/>
      <c r="AS18" s="3"/>
      <c r="AT18" s="3"/>
      <c r="AU18" s="3"/>
      <c r="AV18" s="22">
        <v>410352000000</v>
      </c>
      <c r="AW18" s="5" t="s">
        <v>11</v>
      </c>
      <c r="AX18" s="24">
        <f t="shared" si="0"/>
        <v>0</v>
      </c>
      <c r="AY18" s="5" t="s">
        <v>11</v>
      </c>
      <c r="AZ18" s="24">
        <f t="shared" si="0"/>
        <v>0</v>
      </c>
      <c r="BA18" s="5" t="s">
        <v>47</v>
      </c>
      <c r="BB18" s="24">
        <f t="shared" ref="BB18" si="16">IF(BA18="si",$AV18,0)</f>
        <v>410352000000</v>
      </c>
      <c r="BC18" s="42"/>
    </row>
    <row r="19" spans="1:55" x14ac:dyDescent="0.35">
      <c r="A19" s="41">
        <v>18</v>
      </c>
      <c r="B19" s="78">
        <v>1030</v>
      </c>
      <c r="C19" s="13">
        <v>44287</v>
      </c>
      <c r="D19" s="13">
        <v>45017</v>
      </c>
      <c r="E19" s="16" t="s">
        <v>4</v>
      </c>
      <c r="F19" s="2" t="s">
        <v>23</v>
      </c>
      <c r="G19" s="1" t="s">
        <v>102</v>
      </c>
      <c r="H19" s="1" t="s">
        <v>27</v>
      </c>
      <c r="I19" s="1" t="s">
        <v>126</v>
      </c>
      <c r="J19" s="1" t="s">
        <v>30</v>
      </c>
      <c r="K19" s="2" t="s">
        <v>12</v>
      </c>
      <c r="L19" s="1" t="s">
        <v>31</v>
      </c>
      <c r="M19" s="2" t="s">
        <v>12</v>
      </c>
      <c r="N19" s="1" t="s">
        <v>32</v>
      </c>
      <c r="O19" s="2" t="s">
        <v>18</v>
      </c>
      <c r="P19" s="2" t="s">
        <v>3</v>
      </c>
      <c r="Q19" s="2" t="s">
        <v>137</v>
      </c>
      <c r="R19" s="2"/>
      <c r="S19" s="2"/>
      <c r="T19" s="1"/>
      <c r="U19" s="2"/>
      <c r="V19" s="1"/>
      <c r="W19" s="2"/>
      <c r="X19" s="2"/>
      <c r="Y19" s="2"/>
      <c r="Z19" s="18">
        <v>25431300000</v>
      </c>
      <c r="AA19" s="19" t="s">
        <v>140</v>
      </c>
      <c r="AB19" s="3" t="s">
        <v>117</v>
      </c>
      <c r="AC19" s="4"/>
      <c r="AD19" s="4" t="s">
        <v>27</v>
      </c>
      <c r="AE19" s="4" t="s">
        <v>126</v>
      </c>
      <c r="AF19" s="4" t="s">
        <v>37</v>
      </c>
      <c r="AG19" s="3" t="s">
        <v>38</v>
      </c>
      <c r="AH19" s="4" t="s">
        <v>106</v>
      </c>
      <c r="AI19" s="3" t="s">
        <v>18</v>
      </c>
      <c r="AJ19" s="4"/>
      <c r="AK19" s="3"/>
      <c r="AL19" s="4"/>
      <c r="AM19" s="3"/>
      <c r="AN19" s="3"/>
      <c r="AO19" s="3"/>
      <c r="AP19" s="3"/>
      <c r="AQ19" s="3"/>
      <c r="AR19" s="3"/>
      <c r="AS19" s="3"/>
      <c r="AT19" s="3"/>
      <c r="AU19" s="3"/>
      <c r="AV19" s="22">
        <v>16134966000</v>
      </c>
      <c r="AW19" s="5" t="s">
        <v>11</v>
      </c>
      <c r="AX19" s="24">
        <f t="shared" si="0"/>
        <v>0</v>
      </c>
      <c r="AY19" s="5" t="s">
        <v>11</v>
      </c>
      <c r="AZ19" s="24">
        <f t="shared" si="0"/>
        <v>0</v>
      </c>
      <c r="BA19" s="5" t="s">
        <v>47</v>
      </c>
      <c r="BB19" s="24">
        <f t="shared" ref="BB19" si="17">IF(BA19="si",$AV19,0)</f>
        <v>16134966000</v>
      </c>
      <c r="BC19" s="42"/>
    </row>
    <row r="20" spans="1:55" x14ac:dyDescent="0.35">
      <c r="A20" s="41">
        <v>19</v>
      </c>
      <c r="B20" s="78">
        <v>1030</v>
      </c>
      <c r="C20" s="13">
        <v>44287</v>
      </c>
      <c r="D20" s="13">
        <v>45017</v>
      </c>
      <c r="E20" s="16" t="s">
        <v>4</v>
      </c>
      <c r="F20" s="2" t="s">
        <v>23</v>
      </c>
      <c r="G20" s="1" t="s">
        <v>102</v>
      </c>
      <c r="H20" s="1" t="s">
        <v>27</v>
      </c>
      <c r="I20" s="1" t="s">
        <v>126</v>
      </c>
      <c r="J20" s="1" t="s">
        <v>30</v>
      </c>
      <c r="K20" s="2" t="s">
        <v>54</v>
      </c>
      <c r="L20" s="1" t="s">
        <v>31</v>
      </c>
      <c r="M20" s="2" t="s">
        <v>54</v>
      </c>
      <c r="N20" s="1" t="s">
        <v>32</v>
      </c>
      <c r="O20" s="2" t="s">
        <v>38</v>
      </c>
      <c r="P20" s="2" t="s">
        <v>3</v>
      </c>
      <c r="Q20" s="2" t="s">
        <v>138</v>
      </c>
      <c r="R20" s="2"/>
      <c r="S20" s="2"/>
      <c r="T20" s="1"/>
      <c r="U20" s="2"/>
      <c r="V20" s="1"/>
      <c r="W20" s="2"/>
      <c r="X20" s="2"/>
      <c r="Y20" s="2"/>
      <c r="Z20" s="18">
        <v>25431300000</v>
      </c>
      <c r="AA20" s="19" t="s">
        <v>140</v>
      </c>
      <c r="AB20" s="3" t="s">
        <v>141</v>
      </c>
      <c r="AC20" s="4"/>
      <c r="AD20" s="4" t="s">
        <v>27</v>
      </c>
      <c r="AE20" s="4" t="s">
        <v>126</v>
      </c>
      <c r="AF20" s="4" t="s">
        <v>37</v>
      </c>
      <c r="AG20" s="3" t="s">
        <v>12</v>
      </c>
      <c r="AH20" s="4" t="s">
        <v>39</v>
      </c>
      <c r="AI20" s="3" t="s">
        <v>38</v>
      </c>
      <c r="AJ20" s="4"/>
      <c r="AK20" s="3"/>
      <c r="AL20" s="4"/>
      <c r="AM20" s="3"/>
      <c r="AN20" s="3"/>
      <c r="AO20" s="3"/>
      <c r="AP20" s="3"/>
      <c r="AQ20" s="3"/>
      <c r="AR20" s="3"/>
      <c r="AS20" s="3"/>
      <c r="AT20" s="3"/>
      <c r="AU20" s="3"/>
      <c r="AV20" s="22">
        <v>4236234000</v>
      </c>
      <c r="AW20" s="5" t="s">
        <v>11</v>
      </c>
      <c r="AX20" s="24">
        <f t="shared" si="0"/>
        <v>0</v>
      </c>
      <c r="AY20" s="5" t="s">
        <v>11</v>
      </c>
      <c r="AZ20" s="24">
        <f t="shared" si="0"/>
        <v>0</v>
      </c>
      <c r="BA20" s="5" t="s">
        <v>47</v>
      </c>
      <c r="BB20" s="24">
        <f t="shared" ref="BB20" si="18">IF(BA20="si",$AV20,0)</f>
        <v>4236234000</v>
      </c>
      <c r="BC20" s="42"/>
    </row>
    <row r="21" spans="1:55" x14ac:dyDescent="0.35">
      <c r="A21" s="41">
        <v>20</v>
      </c>
      <c r="B21" s="78">
        <v>1030</v>
      </c>
      <c r="C21" s="13">
        <v>44287</v>
      </c>
      <c r="D21" s="13">
        <v>45017</v>
      </c>
      <c r="E21" s="16" t="s">
        <v>4</v>
      </c>
      <c r="F21" s="2" t="s">
        <v>23</v>
      </c>
      <c r="G21" s="1" t="s">
        <v>102</v>
      </c>
      <c r="H21" s="1" t="s">
        <v>27</v>
      </c>
      <c r="I21" s="1" t="s">
        <v>126</v>
      </c>
      <c r="J21" s="1" t="s">
        <v>30</v>
      </c>
      <c r="K21" s="2" t="s">
        <v>112</v>
      </c>
      <c r="L21" s="1" t="s">
        <v>31</v>
      </c>
      <c r="M21" s="2" t="s">
        <v>112</v>
      </c>
      <c r="N21" s="1" t="s">
        <v>32</v>
      </c>
      <c r="O21" s="2" t="s">
        <v>12</v>
      </c>
      <c r="P21" s="2" t="s">
        <v>3</v>
      </c>
      <c r="Q21" s="2" t="s">
        <v>139</v>
      </c>
      <c r="R21" s="2"/>
      <c r="S21" s="2"/>
      <c r="T21" s="1"/>
      <c r="U21" s="2"/>
      <c r="V21" s="1"/>
      <c r="W21" s="2"/>
      <c r="X21" s="2"/>
      <c r="Y21" s="2"/>
      <c r="Z21" s="18">
        <v>25431300000</v>
      </c>
      <c r="AA21" s="19" t="s">
        <v>143</v>
      </c>
      <c r="AB21" s="3" t="s">
        <v>142</v>
      </c>
      <c r="AC21" s="4"/>
      <c r="AD21" s="4" t="s">
        <v>27</v>
      </c>
      <c r="AE21" s="4" t="s">
        <v>126</v>
      </c>
      <c r="AF21" s="4" t="s">
        <v>37</v>
      </c>
      <c r="AG21" s="3" t="s">
        <v>38</v>
      </c>
      <c r="AH21" s="4" t="s">
        <v>39</v>
      </c>
      <c r="AI21" s="3" t="s">
        <v>38</v>
      </c>
      <c r="AJ21" s="4"/>
      <c r="AK21" s="3"/>
      <c r="AL21" s="4"/>
      <c r="AM21" s="3"/>
      <c r="AN21" s="3"/>
      <c r="AO21" s="3"/>
      <c r="AP21" s="3"/>
      <c r="AQ21" s="3"/>
      <c r="AR21" s="3"/>
      <c r="AS21" s="3"/>
      <c r="AT21" s="3"/>
      <c r="AU21" s="3"/>
      <c r="AV21" s="22">
        <v>5060100000</v>
      </c>
      <c r="AW21" s="5" t="s">
        <v>11</v>
      </c>
      <c r="AX21" s="24">
        <f t="shared" si="0"/>
        <v>0</v>
      </c>
      <c r="AY21" s="5" t="s">
        <v>11</v>
      </c>
      <c r="AZ21" s="24">
        <f t="shared" si="0"/>
        <v>0</v>
      </c>
      <c r="BA21" s="5" t="s">
        <v>47</v>
      </c>
      <c r="BB21" s="24">
        <f t="shared" ref="BB21" si="19">IF(BA21="si",$AV21,0)</f>
        <v>5060100000</v>
      </c>
      <c r="BC21" s="42"/>
    </row>
    <row r="22" spans="1:55" x14ac:dyDescent="0.35">
      <c r="A22" s="41">
        <v>21</v>
      </c>
      <c r="B22" s="78" t="s">
        <v>2</v>
      </c>
      <c r="C22" s="13">
        <v>39539</v>
      </c>
      <c r="D22" s="13">
        <v>46478</v>
      </c>
      <c r="E22" s="16" t="s">
        <v>145</v>
      </c>
      <c r="F22" s="2" t="s">
        <v>144</v>
      </c>
      <c r="G22" s="1"/>
      <c r="H22" s="1" t="s">
        <v>27</v>
      </c>
      <c r="I22" s="1"/>
      <c r="J22" s="1" t="s">
        <v>30</v>
      </c>
      <c r="K22" s="2" t="s">
        <v>12</v>
      </c>
      <c r="L22" s="1" t="s">
        <v>146</v>
      </c>
      <c r="M22" s="2" t="s">
        <v>38</v>
      </c>
      <c r="N22" s="1" t="s">
        <v>147</v>
      </c>
      <c r="O22" s="2" t="s">
        <v>38</v>
      </c>
      <c r="P22" s="2" t="s">
        <v>148</v>
      </c>
      <c r="Q22" s="7"/>
      <c r="R22" s="1" t="s">
        <v>149</v>
      </c>
      <c r="S22" s="7" t="s">
        <v>85</v>
      </c>
      <c r="T22" s="1"/>
      <c r="U22" s="2"/>
      <c r="V22" s="1"/>
      <c r="W22" s="2"/>
      <c r="X22" s="2"/>
      <c r="Y22" s="2"/>
      <c r="Z22" s="18">
        <v>2000000000</v>
      </c>
      <c r="AA22" s="19" t="s">
        <v>152</v>
      </c>
      <c r="AB22" s="3" t="s">
        <v>144</v>
      </c>
      <c r="AC22" s="4"/>
      <c r="AD22" s="4" t="s">
        <v>27</v>
      </c>
      <c r="AE22" s="4"/>
      <c r="AF22" s="4" t="s">
        <v>30</v>
      </c>
      <c r="AG22" s="3" t="s">
        <v>12</v>
      </c>
      <c r="AH22" s="4" t="s">
        <v>153</v>
      </c>
      <c r="AI22" s="3" t="s">
        <v>38</v>
      </c>
      <c r="AJ22" s="4" t="s">
        <v>147</v>
      </c>
      <c r="AK22" s="3" t="s">
        <v>38</v>
      </c>
      <c r="AL22" s="4"/>
      <c r="AM22" s="3" t="s">
        <v>154</v>
      </c>
      <c r="AN22" s="3" t="s">
        <v>155</v>
      </c>
      <c r="AO22" s="3" t="s">
        <v>85</v>
      </c>
      <c r="AP22" s="3"/>
      <c r="AQ22" s="3"/>
      <c r="AR22" s="3"/>
      <c r="AS22" s="3"/>
      <c r="AT22" s="3"/>
      <c r="AU22" s="3"/>
      <c r="AV22" s="22">
        <v>2000000000</v>
      </c>
      <c r="AW22" s="5" t="s">
        <v>11</v>
      </c>
      <c r="AX22" s="24">
        <f t="shared" si="0"/>
        <v>0</v>
      </c>
      <c r="AY22" s="5" t="s">
        <v>11</v>
      </c>
      <c r="AZ22" s="24">
        <f t="shared" si="0"/>
        <v>0</v>
      </c>
      <c r="BA22" s="5" t="s">
        <v>11</v>
      </c>
      <c r="BB22" s="24">
        <f t="shared" ref="BB22" si="20">IF(BA22="si",$AV22,0)</f>
        <v>0</v>
      </c>
      <c r="BC22" s="42" t="s">
        <v>209</v>
      </c>
    </row>
    <row r="23" spans="1:55" x14ac:dyDescent="0.35">
      <c r="A23" s="41">
        <v>22</v>
      </c>
      <c r="B23" s="78" t="s">
        <v>2</v>
      </c>
      <c r="C23" s="13">
        <v>39539</v>
      </c>
      <c r="D23" s="13">
        <v>46478</v>
      </c>
      <c r="E23" s="16" t="s">
        <v>145</v>
      </c>
      <c r="F23" s="2" t="s">
        <v>144</v>
      </c>
      <c r="G23" s="1"/>
      <c r="H23" s="1" t="s">
        <v>27</v>
      </c>
      <c r="I23" s="1"/>
      <c r="J23" s="1" t="s">
        <v>30</v>
      </c>
      <c r="K23" s="2" t="s">
        <v>12</v>
      </c>
      <c r="L23" s="1" t="s">
        <v>146</v>
      </c>
      <c r="M23" s="2" t="s">
        <v>38</v>
      </c>
      <c r="N23" s="1" t="s">
        <v>147</v>
      </c>
      <c r="O23" s="2"/>
      <c r="P23" s="2" t="s">
        <v>151</v>
      </c>
      <c r="Q23" s="2"/>
      <c r="R23" s="2" t="s">
        <v>156</v>
      </c>
      <c r="S23" s="2" t="s">
        <v>85</v>
      </c>
      <c r="T23" s="1"/>
      <c r="U23" s="2"/>
      <c r="V23" s="1"/>
      <c r="W23" s="2"/>
      <c r="X23" s="2"/>
      <c r="Y23" s="2"/>
      <c r="Z23" s="18">
        <v>5000000000</v>
      </c>
      <c r="AA23" s="19" t="s">
        <v>152</v>
      </c>
      <c r="AB23" s="3" t="s">
        <v>144</v>
      </c>
      <c r="AC23" s="4"/>
      <c r="AD23" s="4" t="s">
        <v>27</v>
      </c>
      <c r="AE23" s="4"/>
      <c r="AF23" s="4" t="s">
        <v>30</v>
      </c>
      <c r="AG23" s="3" t="s">
        <v>12</v>
      </c>
      <c r="AH23" s="4" t="s">
        <v>153</v>
      </c>
      <c r="AI23" s="3" t="s">
        <v>38</v>
      </c>
      <c r="AJ23" s="4" t="s">
        <v>147</v>
      </c>
      <c r="AK23" s="3" t="s">
        <v>38</v>
      </c>
      <c r="AL23" s="4"/>
      <c r="AM23" s="3" t="s">
        <v>154</v>
      </c>
      <c r="AN23" s="3" t="s">
        <v>155</v>
      </c>
      <c r="AO23" s="3" t="s">
        <v>85</v>
      </c>
      <c r="AP23" s="3"/>
      <c r="AQ23" s="3"/>
      <c r="AR23" s="3"/>
      <c r="AS23" s="3"/>
      <c r="AT23" s="3"/>
      <c r="AU23" s="3"/>
      <c r="AV23" s="22">
        <v>5000000000</v>
      </c>
      <c r="AW23" s="5" t="s">
        <v>11</v>
      </c>
      <c r="AX23" s="24">
        <f t="shared" si="0"/>
        <v>0</v>
      </c>
      <c r="AY23" s="5" t="s">
        <v>11</v>
      </c>
      <c r="AZ23" s="24">
        <f t="shared" si="0"/>
        <v>0</v>
      </c>
      <c r="BA23" s="5" t="s">
        <v>11</v>
      </c>
      <c r="BB23" s="24">
        <f t="shared" ref="BB23" si="21">IF(BA23="si",$AV23,0)</f>
        <v>0</v>
      </c>
      <c r="BC23" s="42" t="s">
        <v>209</v>
      </c>
    </row>
    <row r="24" spans="1:55" x14ac:dyDescent="0.35">
      <c r="A24" s="41">
        <v>23</v>
      </c>
      <c r="B24" s="78">
        <v>1063</v>
      </c>
      <c r="C24" s="13">
        <v>47209</v>
      </c>
      <c r="D24" s="13">
        <v>11049</v>
      </c>
      <c r="E24" s="16" t="s">
        <v>4</v>
      </c>
      <c r="F24" s="2" t="s">
        <v>90</v>
      </c>
      <c r="G24" s="1" t="s">
        <v>157</v>
      </c>
      <c r="H24" s="1" t="s">
        <v>27</v>
      </c>
      <c r="I24" s="1" t="s">
        <v>126</v>
      </c>
      <c r="J24" s="1" t="s">
        <v>30</v>
      </c>
      <c r="K24" s="2" t="s">
        <v>12</v>
      </c>
      <c r="L24" s="1" t="s">
        <v>31</v>
      </c>
      <c r="M24" s="2" t="s">
        <v>12</v>
      </c>
      <c r="N24" s="1" t="s">
        <v>32</v>
      </c>
      <c r="O24" s="2" t="s">
        <v>18</v>
      </c>
      <c r="P24" s="2" t="s">
        <v>3</v>
      </c>
      <c r="Q24" s="2" t="s">
        <v>127</v>
      </c>
      <c r="R24" s="2"/>
      <c r="S24" s="2"/>
      <c r="T24" s="1"/>
      <c r="U24" s="2"/>
      <c r="V24" s="1"/>
      <c r="W24" s="2"/>
      <c r="X24" s="2"/>
      <c r="Y24" s="2"/>
      <c r="Z24" s="18">
        <v>346298000000</v>
      </c>
      <c r="AA24" s="19" t="s">
        <v>179</v>
      </c>
      <c r="AB24" s="3" t="s">
        <v>177</v>
      </c>
      <c r="AC24" s="4" t="s">
        <v>180</v>
      </c>
      <c r="AD24" s="4" t="s">
        <v>27</v>
      </c>
      <c r="AE24" s="4" t="s">
        <v>126</v>
      </c>
      <c r="AF24" s="4" t="s">
        <v>37</v>
      </c>
      <c r="AG24" s="3" t="s">
        <v>38</v>
      </c>
      <c r="AH24" s="4" t="s">
        <v>39</v>
      </c>
      <c r="AI24" s="3" t="s">
        <v>38</v>
      </c>
      <c r="AJ24" s="4"/>
      <c r="AK24" s="3"/>
      <c r="AL24" s="4"/>
      <c r="AM24" s="3"/>
      <c r="AN24" s="3"/>
      <c r="AO24" s="3"/>
      <c r="AP24" s="3"/>
      <c r="AQ24" s="3"/>
      <c r="AR24" s="3"/>
      <c r="AS24" s="3"/>
      <c r="AT24" s="3"/>
      <c r="AU24" s="3"/>
      <c r="AV24" s="22">
        <v>1400000000</v>
      </c>
      <c r="AW24" s="5" t="s">
        <v>11</v>
      </c>
      <c r="AX24" s="24">
        <f t="shared" si="0"/>
        <v>0</v>
      </c>
      <c r="AY24" s="5" t="s">
        <v>11</v>
      </c>
      <c r="AZ24" s="24">
        <f t="shared" si="0"/>
        <v>0</v>
      </c>
      <c r="BA24" s="5" t="s">
        <v>47</v>
      </c>
      <c r="BB24" s="24">
        <f t="shared" ref="BB24" si="22">IF(BA24="si",$AV24,0)</f>
        <v>1400000000</v>
      </c>
      <c r="BC24" s="42"/>
    </row>
    <row r="25" spans="1:55" x14ac:dyDescent="0.35">
      <c r="A25" s="41">
        <v>24</v>
      </c>
      <c r="B25" s="78">
        <v>1063</v>
      </c>
      <c r="C25" s="13">
        <v>47209</v>
      </c>
      <c r="D25" s="13">
        <v>11049</v>
      </c>
      <c r="E25" s="16" t="s">
        <v>4</v>
      </c>
      <c r="F25" s="2" t="s">
        <v>90</v>
      </c>
      <c r="G25" s="1" t="s">
        <v>157</v>
      </c>
      <c r="H25" s="1" t="s">
        <v>27</v>
      </c>
      <c r="I25" s="1" t="s">
        <v>126</v>
      </c>
      <c r="J25" s="1" t="s">
        <v>30</v>
      </c>
      <c r="K25" s="2" t="s">
        <v>12</v>
      </c>
      <c r="L25" s="1" t="s">
        <v>31</v>
      </c>
      <c r="M25" s="2" t="s">
        <v>12</v>
      </c>
      <c r="N25" s="1" t="s">
        <v>32</v>
      </c>
      <c r="O25" s="2" t="s">
        <v>18</v>
      </c>
      <c r="P25" s="2" t="s">
        <v>3</v>
      </c>
      <c r="Q25" s="2" t="s">
        <v>127</v>
      </c>
      <c r="R25" s="2"/>
      <c r="S25" s="2"/>
      <c r="T25" s="1"/>
      <c r="U25" s="2"/>
      <c r="V25" s="1"/>
      <c r="W25" s="2"/>
      <c r="X25" s="2"/>
      <c r="Y25" s="2"/>
      <c r="Z25" s="18">
        <v>346298000000</v>
      </c>
      <c r="AA25" s="19" t="s">
        <v>179</v>
      </c>
      <c r="AB25" s="3" t="s">
        <v>177</v>
      </c>
      <c r="AC25" s="4" t="s">
        <v>181</v>
      </c>
      <c r="AD25" s="4" t="s">
        <v>27</v>
      </c>
      <c r="AE25" s="4" t="s">
        <v>126</v>
      </c>
      <c r="AF25" s="4" t="s">
        <v>37</v>
      </c>
      <c r="AG25" s="3" t="s">
        <v>38</v>
      </c>
      <c r="AH25" s="4" t="s">
        <v>106</v>
      </c>
      <c r="AI25" s="3" t="s">
        <v>18</v>
      </c>
      <c r="AJ25" s="4"/>
      <c r="AK25" s="3"/>
      <c r="AL25" s="4"/>
      <c r="AM25" s="3"/>
      <c r="AN25" s="3"/>
      <c r="AO25" s="3"/>
      <c r="AP25" s="3"/>
      <c r="AQ25" s="3"/>
      <c r="AR25" s="3"/>
      <c r="AS25" s="3"/>
      <c r="AT25" s="3"/>
      <c r="AU25" s="3"/>
      <c r="AV25" s="22">
        <v>8100000000</v>
      </c>
      <c r="AW25" s="5" t="s">
        <v>11</v>
      </c>
      <c r="AX25" s="24">
        <f t="shared" si="0"/>
        <v>0</v>
      </c>
      <c r="AY25" s="5" t="s">
        <v>11</v>
      </c>
      <c r="AZ25" s="24">
        <f t="shared" si="0"/>
        <v>0</v>
      </c>
      <c r="BA25" s="5" t="s">
        <v>47</v>
      </c>
      <c r="BB25" s="24">
        <f t="shared" ref="BB25" si="23">IF(BA25="si",$AV25,0)</f>
        <v>8100000000</v>
      </c>
      <c r="BC25" s="42"/>
    </row>
    <row r="26" spans="1:55" x14ac:dyDescent="0.35">
      <c r="A26" s="41">
        <v>25</v>
      </c>
      <c r="B26" s="78">
        <v>1063</v>
      </c>
      <c r="C26" s="13">
        <v>47209</v>
      </c>
      <c r="D26" s="13">
        <v>11049</v>
      </c>
      <c r="E26" s="16" t="s">
        <v>4</v>
      </c>
      <c r="F26" s="2" t="s">
        <v>158</v>
      </c>
      <c r="G26" s="1" t="s">
        <v>157</v>
      </c>
      <c r="H26" s="1" t="s">
        <v>27</v>
      </c>
      <c r="I26" s="1" t="s">
        <v>126</v>
      </c>
      <c r="J26" s="1" t="s">
        <v>30</v>
      </c>
      <c r="K26" s="2" t="s">
        <v>54</v>
      </c>
      <c r="L26" s="1" t="s">
        <v>31</v>
      </c>
      <c r="M26" s="2" t="s">
        <v>54</v>
      </c>
      <c r="N26" s="1" t="s">
        <v>32</v>
      </c>
      <c r="O26" s="2" t="s">
        <v>38</v>
      </c>
      <c r="P26" s="2" t="s">
        <v>3</v>
      </c>
      <c r="Q26" s="2" t="s">
        <v>151</v>
      </c>
      <c r="R26" s="2"/>
      <c r="S26" s="2"/>
      <c r="T26" s="1"/>
      <c r="U26" s="2"/>
      <c r="V26" s="1"/>
      <c r="W26" s="2"/>
      <c r="X26" s="2"/>
      <c r="Y26" s="2"/>
      <c r="Z26" s="18">
        <v>346298000000</v>
      </c>
      <c r="AA26" s="19" t="s">
        <v>179</v>
      </c>
      <c r="AB26" s="3" t="s">
        <v>177</v>
      </c>
      <c r="AC26" s="4" t="s">
        <v>181</v>
      </c>
      <c r="AD26" s="4" t="s">
        <v>27</v>
      </c>
      <c r="AE26" s="4" t="s">
        <v>126</v>
      </c>
      <c r="AF26" s="4" t="s">
        <v>37</v>
      </c>
      <c r="AG26" s="3" t="s">
        <v>38</v>
      </c>
      <c r="AH26" s="4" t="s">
        <v>39</v>
      </c>
      <c r="AI26" s="3" t="s">
        <v>38</v>
      </c>
      <c r="AJ26" s="4"/>
      <c r="AK26" s="3"/>
      <c r="AL26" s="4"/>
      <c r="AM26" s="3"/>
      <c r="AN26" s="3"/>
      <c r="AO26" s="3"/>
      <c r="AP26" s="3"/>
      <c r="AQ26" s="3"/>
      <c r="AR26" s="3"/>
      <c r="AS26" s="3"/>
      <c r="AT26" s="3"/>
      <c r="AU26" s="3"/>
      <c r="AV26" s="22">
        <v>59400000000</v>
      </c>
      <c r="AW26" s="5" t="s">
        <v>11</v>
      </c>
      <c r="AX26" s="24">
        <f t="shared" si="0"/>
        <v>0</v>
      </c>
      <c r="AY26" s="5" t="s">
        <v>11</v>
      </c>
      <c r="AZ26" s="24">
        <f t="shared" si="0"/>
        <v>0</v>
      </c>
      <c r="BA26" s="5" t="s">
        <v>47</v>
      </c>
      <c r="BB26" s="24">
        <f t="shared" ref="BB26" si="24">IF(BA26="si",$AV26,0)</f>
        <v>59400000000</v>
      </c>
      <c r="BC26" s="42"/>
    </row>
    <row r="27" spans="1:55" x14ac:dyDescent="0.35">
      <c r="A27" s="41">
        <v>26</v>
      </c>
      <c r="B27" s="78">
        <v>1063</v>
      </c>
      <c r="C27" s="13">
        <v>47209</v>
      </c>
      <c r="D27" s="13">
        <v>11049</v>
      </c>
      <c r="E27" s="16" t="s">
        <v>4</v>
      </c>
      <c r="F27" s="2" t="s">
        <v>159</v>
      </c>
      <c r="G27" s="1" t="s">
        <v>157</v>
      </c>
      <c r="H27" s="1" t="s">
        <v>27</v>
      </c>
      <c r="I27" s="1" t="s">
        <v>126</v>
      </c>
      <c r="J27" s="1" t="s">
        <v>30</v>
      </c>
      <c r="K27" s="2" t="s">
        <v>112</v>
      </c>
      <c r="L27" s="1" t="s">
        <v>31</v>
      </c>
      <c r="M27" s="2" t="s">
        <v>112</v>
      </c>
      <c r="N27" s="1" t="s">
        <v>32</v>
      </c>
      <c r="O27" s="2" t="s">
        <v>12</v>
      </c>
      <c r="P27" s="2" t="s">
        <v>3</v>
      </c>
      <c r="Q27" s="2" t="s">
        <v>129</v>
      </c>
      <c r="R27" s="2"/>
      <c r="S27" s="2"/>
      <c r="T27" s="1"/>
      <c r="U27" s="2"/>
      <c r="V27" s="1"/>
      <c r="W27" s="2"/>
      <c r="X27" s="2"/>
      <c r="Y27" s="2"/>
      <c r="Z27" s="18">
        <v>346298000000</v>
      </c>
      <c r="AA27" s="19" t="s">
        <v>179</v>
      </c>
      <c r="AB27" s="3" t="s">
        <v>177</v>
      </c>
      <c r="AC27" s="4" t="s">
        <v>183</v>
      </c>
      <c r="AD27" s="4" t="s">
        <v>27</v>
      </c>
      <c r="AE27" s="4" t="s">
        <v>126</v>
      </c>
      <c r="AF27" s="4" t="s">
        <v>37</v>
      </c>
      <c r="AG27" s="3" t="s">
        <v>38</v>
      </c>
      <c r="AH27" s="4" t="s">
        <v>106</v>
      </c>
      <c r="AI27" s="3" t="s">
        <v>18</v>
      </c>
      <c r="AJ27" s="4"/>
      <c r="AK27" s="3"/>
      <c r="AL27" s="4"/>
      <c r="AM27" s="3"/>
      <c r="AN27" s="3"/>
      <c r="AO27" s="3"/>
      <c r="AP27" s="3"/>
      <c r="AQ27" s="3"/>
      <c r="AR27" s="3"/>
      <c r="AS27" s="3"/>
      <c r="AT27" s="3"/>
      <c r="AU27" s="3"/>
      <c r="AV27" s="22">
        <v>1000000000</v>
      </c>
      <c r="AW27" s="5" t="s">
        <v>11</v>
      </c>
      <c r="AX27" s="24">
        <f t="shared" si="0"/>
        <v>0</v>
      </c>
      <c r="AY27" s="5" t="s">
        <v>11</v>
      </c>
      <c r="AZ27" s="24">
        <f t="shared" si="0"/>
        <v>0</v>
      </c>
      <c r="BA27" s="5" t="s">
        <v>47</v>
      </c>
      <c r="BB27" s="24">
        <f t="shared" ref="BB27" si="25">IF(BA27="si",$AV27,0)</f>
        <v>1000000000</v>
      </c>
      <c r="BC27" s="42"/>
    </row>
    <row r="28" spans="1:55" x14ac:dyDescent="0.35">
      <c r="A28" s="41">
        <v>27</v>
      </c>
      <c r="B28" s="78">
        <v>1063</v>
      </c>
      <c r="C28" s="13">
        <v>47209</v>
      </c>
      <c r="D28" s="13">
        <v>11049</v>
      </c>
      <c r="E28" s="16" t="s">
        <v>4</v>
      </c>
      <c r="F28" s="2" t="s">
        <v>160</v>
      </c>
      <c r="G28" s="1" t="s">
        <v>157</v>
      </c>
      <c r="H28" s="1" t="s">
        <v>27</v>
      </c>
      <c r="I28" s="1" t="s">
        <v>126</v>
      </c>
      <c r="J28" s="1" t="s">
        <v>30</v>
      </c>
      <c r="K28" s="2" t="s">
        <v>113</v>
      </c>
      <c r="L28" s="1" t="s">
        <v>31</v>
      </c>
      <c r="M28" s="2" t="s">
        <v>113</v>
      </c>
      <c r="N28" s="1" t="s">
        <v>32</v>
      </c>
      <c r="O28" s="2" t="s">
        <v>54</v>
      </c>
      <c r="P28" s="2" t="s">
        <v>3</v>
      </c>
      <c r="Q28" s="2" t="s">
        <v>128</v>
      </c>
      <c r="R28" s="2"/>
      <c r="S28" s="2"/>
      <c r="T28" s="1"/>
      <c r="U28" s="2"/>
      <c r="V28" s="1"/>
      <c r="W28" s="2"/>
      <c r="X28" s="2"/>
      <c r="Y28" s="2"/>
      <c r="Z28" s="18">
        <v>346298000000</v>
      </c>
      <c r="AA28" s="19" t="s">
        <v>179</v>
      </c>
      <c r="AB28" s="3" t="s">
        <v>177</v>
      </c>
      <c r="AC28" s="4" t="s">
        <v>183</v>
      </c>
      <c r="AD28" s="4" t="s">
        <v>27</v>
      </c>
      <c r="AE28" s="4" t="s">
        <v>126</v>
      </c>
      <c r="AF28" s="4" t="s">
        <v>37</v>
      </c>
      <c r="AG28" s="3" t="s">
        <v>38</v>
      </c>
      <c r="AH28" s="4" t="s">
        <v>39</v>
      </c>
      <c r="AI28" s="3" t="s">
        <v>38</v>
      </c>
      <c r="AJ28" s="4"/>
      <c r="AK28" s="3"/>
      <c r="AL28" s="4"/>
      <c r="AM28" s="3"/>
      <c r="AN28" s="3"/>
      <c r="AO28" s="3"/>
      <c r="AP28" s="3"/>
      <c r="AQ28" s="3"/>
      <c r="AR28" s="3"/>
      <c r="AS28" s="3"/>
      <c r="AT28" s="3"/>
      <c r="AU28" s="3"/>
      <c r="AV28" s="22">
        <v>32600000000</v>
      </c>
      <c r="AW28" s="5" t="s">
        <v>11</v>
      </c>
      <c r="AX28" s="24">
        <f t="shared" si="0"/>
        <v>0</v>
      </c>
      <c r="AY28" s="5" t="s">
        <v>11</v>
      </c>
      <c r="AZ28" s="24">
        <f t="shared" si="0"/>
        <v>0</v>
      </c>
      <c r="BA28" s="5" t="s">
        <v>47</v>
      </c>
      <c r="BB28" s="24">
        <f t="shared" ref="BB28" si="26">IF(BA28="si",$AV28,0)</f>
        <v>32600000000</v>
      </c>
      <c r="BC28" s="42"/>
    </row>
    <row r="29" spans="1:55" x14ac:dyDescent="0.35">
      <c r="A29" s="41">
        <v>28</v>
      </c>
      <c r="B29" s="78">
        <v>1063</v>
      </c>
      <c r="C29" s="13">
        <v>47209</v>
      </c>
      <c r="D29" s="13">
        <v>11049</v>
      </c>
      <c r="E29" s="16" t="s">
        <v>4</v>
      </c>
      <c r="F29" s="2" t="s">
        <v>161</v>
      </c>
      <c r="G29" s="1" t="s">
        <v>157</v>
      </c>
      <c r="H29" s="1" t="s">
        <v>27</v>
      </c>
      <c r="I29" s="1" t="s">
        <v>126</v>
      </c>
      <c r="J29" s="1" t="s">
        <v>30</v>
      </c>
      <c r="K29" s="2" t="s">
        <v>136</v>
      </c>
      <c r="L29" s="1" t="s">
        <v>31</v>
      </c>
      <c r="M29" s="2" t="s">
        <v>136</v>
      </c>
      <c r="N29" s="1" t="s">
        <v>32</v>
      </c>
      <c r="O29" s="2" t="s">
        <v>112</v>
      </c>
      <c r="P29" s="2" t="s">
        <v>3</v>
      </c>
      <c r="Q29" s="2" t="s">
        <v>162</v>
      </c>
      <c r="R29" s="2"/>
      <c r="S29" s="2"/>
      <c r="T29" s="1"/>
      <c r="U29" s="2"/>
      <c r="V29" s="1"/>
      <c r="W29" s="2"/>
      <c r="X29" s="2"/>
      <c r="Y29" s="2"/>
      <c r="Z29" s="18">
        <v>346298000000</v>
      </c>
      <c r="AA29" s="19" t="s">
        <v>179</v>
      </c>
      <c r="AB29" s="3" t="s">
        <v>177</v>
      </c>
      <c r="AC29" s="4" t="s">
        <v>184</v>
      </c>
      <c r="AD29" s="4" t="s">
        <v>27</v>
      </c>
      <c r="AE29" s="4" t="s">
        <v>126</v>
      </c>
      <c r="AF29" s="4" t="s">
        <v>37</v>
      </c>
      <c r="AG29" s="3" t="s">
        <v>38</v>
      </c>
      <c r="AH29" s="4" t="s">
        <v>106</v>
      </c>
      <c r="AI29" s="3" t="s">
        <v>18</v>
      </c>
      <c r="AJ29" s="4"/>
      <c r="AK29" s="3"/>
      <c r="AL29" s="4"/>
      <c r="AM29" s="3"/>
      <c r="AN29" s="3"/>
      <c r="AO29" s="3"/>
      <c r="AP29" s="3"/>
      <c r="AQ29" s="3"/>
      <c r="AR29" s="3"/>
      <c r="AS29" s="3"/>
      <c r="AT29" s="3"/>
      <c r="AU29" s="3"/>
      <c r="AV29" s="22">
        <v>1681870000</v>
      </c>
      <c r="AW29" s="5" t="s">
        <v>11</v>
      </c>
      <c r="AX29" s="24">
        <f t="shared" si="0"/>
        <v>0</v>
      </c>
      <c r="AY29" s="5" t="s">
        <v>11</v>
      </c>
      <c r="AZ29" s="24">
        <f t="shared" si="0"/>
        <v>0</v>
      </c>
      <c r="BA29" s="5" t="s">
        <v>47</v>
      </c>
      <c r="BB29" s="24">
        <f t="shared" ref="BB29" si="27">IF(BA29="si",$AV29,0)</f>
        <v>1681870000</v>
      </c>
      <c r="BC29" s="42"/>
    </row>
    <row r="30" spans="1:55" x14ac:dyDescent="0.35">
      <c r="A30" s="41">
        <v>29</v>
      </c>
      <c r="B30" s="78">
        <v>1063</v>
      </c>
      <c r="C30" s="13">
        <v>47209</v>
      </c>
      <c r="D30" s="13">
        <v>11049</v>
      </c>
      <c r="E30" s="16" t="s">
        <v>4</v>
      </c>
      <c r="F30" s="2" t="s">
        <v>163</v>
      </c>
      <c r="G30" s="1" t="s">
        <v>157</v>
      </c>
      <c r="H30" s="1" t="s">
        <v>27</v>
      </c>
      <c r="I30" s="1" t="s">
        <v>126</v>
      </c>
      <c r="J30" s="1" t="s">
        <v>30</v>
      </c>
      <c r="K30" s="2" t="s">
        <v>135</v>
      </c>
      <c r="L30" s="1" t="s">
        <v>31</v>
      </c>
      <c r="M30" s="2" t="s">
        <v>135</v>
      </c>
      <c r="N30" s="1" t="s">
        <v>32</v>
      </c>
      <c r="O30" s="2" t="s">
        <v>113</v>
      </c>
      <c r="P30" s="2" t="s">
        <v>3</v>
      </c>
      <c r="Q30" s="2" t="s">
        <v>164</v>
      </c>
      <c r="R30" s="2"/>
      <c r="S30" s="2"/>
      <c r="T30" s="1"/>
      <c r="U30" s="2"/>
      <c r="V30" s="1"/>
      <c r="W30" s="2"/>
      <c r="X30" s="2"/>
      <c r="Y30" s="2"/>
      <c r="Z30" s="18">
        <v>346298000000</v>
      </c>
      <c r="AA30" s="19" t="s">
        <v>179</v>
      </c>
      <c r="AB30" s="3" t="s">
        <v>177</v>
      </c>
      <c r="AC30" s="4" t="s">
        <v>184</v>
      </c>
      <c r="AD30" s="4" t="s">
        <v>27</v>
      </c>
      <c r="AE30" s="4" t="s">
        <v>126</v>
      </c>
      <c r="AF30" s="4" t="s">
        <v>37</v>
      </c>
      <c r="AG30" s="3" t="s">
        <v>38</v>
      </c>
      <c r="AH30" s="4" t="s">
        <v>39</v>
      </c>
      <c r="AI30" s="3" t="s">
        <v>38</v>
      </c>
      <c r="AJ30" s="4"/>
      <c r="AK30" s="3"/>
      <c r="AL30" s="4"/>
      <c r="AM30" s="3"/>
      <c r="AN30" s="3"/>
      <c r="AO30" s="3"/>
      <c r="AP30" s="3"/>
      <c r="AQ30" s="3"/>
      <c r="AR30" s="3"/>
      <c r="AS30" s="3"/>
      <c r="AT30" s="3"/>
      <c r="AU30" s="3"/>
      <c r="AV30" s="22">
        <v>65818130000</v>
      </c>
      <c r="AW30" s="5" t="s">
        <v>11</v>
      </c>
      <c r="AX30" s="24">
        <f t="shared" si="0"/>
        <v>0</v>
      </c>
      <c r="AY30" s="5" t="s">
        <v>11</v>
      </c>
      <c r="AZ30" s="24">
        <f t="shared" si="0"/>
        <v>0</v>
      </c>
      <c r="BA30" s="5" t="s">
        <v>47</v>
      </c>
      <c r="BB30" s="24">
        <f t="shared" ref="BB30" si="28">IF(BA30="si",$AV30,0)</f>
        <v>65818130000</v>
      </c>
      <c r="BC30" s="42"/>
    </row>
    <row r="31" spans="1:55" x14ac:dyDescent="0.35">
      <c r="A31" s="41">
        <v>30</v>
      </c>
      <c r="B31" s="78">
        <v>1063</v>
      </c>
      <c r="C31" s="13">
        <v>47209</v>
      </c>
      <c r="D31" s="13">
        <v>11049</v>
      </c>
      <c r="E31" s="16" t="s">
        <v>4</v>
      </c>
      <c r="F31" s="2" t="s">
        <v>165</v>
      </c>
      <c r="G31" s="1" t="s">
        <v>157</v>
      </c>
      <c r="H31" s="1" t="s">
        <v>27</v>
      </c>
      <c r="I31" s="1" t="s">
        <v>126</v>
      </c>
      <c r="J31" s="1" t="s">
        <v>30</v>
      </c>
      <c r="K31" s="2" t="s">
        <v>134</v>
      </c>
      <c r="L31" s="1" t="s">
        <v>31</v>
      </c>
      <c r="M31" s="2" t="s">
        <v>134</v>
      </c>
      <c r="N31" s="1" t="s">
        <v>32</v>
      </c>
      <c r="O31" s="2" t="s">
        <v>136</v>
      </c>
      <c r="P31" s="2" t="s">
        <v>3</v>
      </c>
      <c r="Q31" s="2" t="s">
        <v>166</v>
      </c>
      <c r="R31" s="2"/>
      <c r="S31" s="2"/>
      <c r="T31" s="1"/>
      <c r="U31" s="2"/>
      <c r="V31" s="1"/>
      <c r="W31" s="2"/>
      <c r="X31" s="2"/>
      <c r="Y31" s="2"/>
      <c r="Z31" s="18">
        <v>346298000000</v>
      </c>
      <c r="AA31" s="19" t="s">
        <v>179</v>
      </c>
      <c r="AB31" s="3" t="s">
        <v>177</v>
      </c>
      <c r="AC31" s="4" t="s">
        <v>185</v>
      </c>
      <c r="AD31" s="4" t="s">
        <v>27</v>
      </c>
      <c r="AE31" s="4" t="s">
        <v>126</v>
      </c>
      <c r="AF31" s="4" t="s">
        <v>37</v>
      </c>
      <c r="AG31" s="3" t="s">
        <v>38</v>
      </c>
      <c r="AH31" s="4" t="s">
        <v>106</v>
      </c>
      <c r="AI31" s="3" t="s">
        <v>18</v>
      </c>
      <c r="AJ31" s="4"/>
      <c r="AK31" s="3"/>
      <c r="AL31" s="4"/>
      <c r="AM31" s="3"/>
      <c r="AN31" s="3"/>
      <c r="AO31" s="3"/>
      <c r="AP31" s="3"/>
      <c r="AQ31" s="3"/>
      <c r="AR31" s="3"/>
      <c r="AS31" s="3"/>
      <c r="AT31" s="3"/>
      <c r="AU31" s="3"/>
      <c r="AV31" s="22">
        <v>7677692138</v>
      </c>
      <c r="AW31" s="5" t="s">
        <v>11</v>
      </c>
      <c r="AX31" s="24">
        <f t="shared" si="0"/>
        <v>0</v>
      </c>
      <c r="AY31" s="5" t="s">
        <v>11</v>
      </c>
      <c r="AZ31" s="24">
        <f t="shared" si="0"/>
        <v>0</v>
      </c>
      <c r="BA31" s="5" t="s">
        <v>47</v>
      </c>
      <c r="BB31" s="24">
        <f t="shared" ref="BB31" si="29">IF(BA31="si",$AV31,0)</f>
        <v>7677692138</v>
      </c>
      <c r="BC31" s="42"/>
    </row>
    <row r="32" spans="1:55" x14ac:dyDescent="0.35">
      <c r="A32" s="41">
        <v>31</v>
      </c>
      <c r="B32" s="78">
        <v>1063</v>
      </c>
      <c r="C32" s="13">
        <v>47209</v>
      </c>
      <c r="D32" s="13">
        <v>11049</v>
      </c>
      <c r="E32" s="16" t="s">
        <v>4</v>
      </c>
      <c r="F32" s="2" t="s">
        <v>167</v>
      </c>
      <c r="G32" s="1" t="s">
        <v>157</v>
      </c>
      <c r="H32" s="1" t="s">
        <v>27</v>
      </c>
      <c r="I32" s="1" t="s">
        <v>126</v>
      </c>
      <c r="J32" s="1" t="s">
        <v>30</v>
      </c>
      <c r="K32" s="2" t="s">
        <v>85</v>
      </c>
      <c r="L32" s="1" t="s">
        <v>31</v>
      </c>
      <c r="M32" s="2" t="s">
        <v>85</v>
      </c>
      <c r="N32" s="1" t="s">
        <v>32</v>
      </c>
      <c r="O32" s="2" t="s">
        <v>135</v>
      </c>
      <c r="P32" s="2" t="s">
        <v>3</v>
      </c>
      <c r="Q32" s="2" t="s">
        <v>168</v>
      </c>
      <c r="R32" s="2"/>
      <c r="S32" s="2"/>
      <c r="T32" s="1"/>
      <c r="U32" s="2"/>
      <c r="V32" s="1"/>
      <c r="W32" s="2"/>
      <c r="X32" s="2"/>
      <c r="Y32" s="2"/>
      <c r="Z32" s="18">
        <v>346298000000</v>
      </c>
      <c r="AA32" s="19" t="s">
        <v>179</v>
      </c>
      <c r="AB32" s="3" t="s">
        <v>177</v>
      </c>
      <c r="AC32" s="4" t="s">
        <v>185</v>
      </c>
      <c r="AD32" s="4" t="s">
        <v>27</v>
      </c>
      <c r="AE32" s="4" t="s">
        <v>126</v>
      </c>
      <c r="AF32" s="4" t="s">
        <v>37</v>
      </c>
      <c r="AG32" s="3" t="s">
        <v>38</v>
      </c>
      <c r="AH32" s="4" t="s">
        <v>39</v>
      </c>
      <c r="AI32" s="3" t="s">
        <v>38</v>
      </c>
      <c r="AJ32" s="4"/>
      <c r="AK32" s="3"/>
      <c r="AL32" s="4"/>
      <c r="AM32" s="3"/>
      <c r="AN32" s="3"/>
      <c r="AO32" s="3"/>
      <c r="AP32" s="3"/>
      <c r="AQ32" s="3"/>
      <c r="AR32" s="3"/>
      <c r="AS32" s="3"/>
      <c r="AT32" s="3"/>
      <c r="AU32" s="3"/>
      <c r="AV32" s="22">
        <v>43907307862</v>
      </c>
      <c r="AW32" s="5" t="s">
        <v>11</v>
      </c>
      <c r="AX32" s="24">
        <f t="shared" si="0"/>
        <v>0</v>
      </c>
      <c r="AY32" s="5" t="s">
        <v>11</v>
      </c>
      <c r="AZ32" s="24">
        <f t="shared" si="0"/>
        <v>0</v>
      </c>
      <c r="BA32" s="5" t="s">
        <v>47</v>
      </c>
      <c r="BB32" s="24">
        <f t="shared" ref="BB32" si="30">IF(BA32="si",$AV32,0)</f>
        <v>43907307862</v>
      </c>
      <c r="BC32" s="42" t="s">
        <v>210</v>
      </c>
    </row>
    <row r="33" spans="1:55" x14ac:dyDescent="0.35">
      <c r="A33" s="41">
        <v>32</v>
      </c>
      <c r="B33" s="78">
        <v>1063</v>
      </c>
      <c r="C33" s="13">
        <v>47209</v>
      </c>
      <c r="D33" s="13">
        <v>11049</v>
      </c>
      <c r="E33" s="16" t="s">
        <v>4</v>
      </c>
      <c r="F33" s="2" t="s">
        <v>169</v>
      </c>
      <c r="G33" s="1" t="s">
        <v>157</v>
      </c>
      <c r="H33" s="1" t="s">
        <v>27</v>
      </c>
      <c r="I33" s="1" t="s">
        <v>126</v>
      </c>
      <c r="J33" s="1" t="s">
        <v>30</v>
      </c>
      <c r="K33" s="2" t="s">
        <v>41</v>
      </c>
      <c r="L33" s="1" t="s">
        <v>31</v>
      </c>
      <c r="M33" s="2" t="s">
        <v>41</v>
      </c>
      <c r="N33" s="1" t="s">
        <v>32</v>
      </c>
      <c r="O33" s="2" t="s">
        <v>134</v>
      </c>
      <c r="P33" s="2" t="s">
        <v>3</v>
      </c>
      <c r="Q33" s="2" t="s">
        <v>170</v>
      </c>
      <c r="R33" s="2"/>
      <c r="S33" s="2"/>
      <c r="T33" s="1"/>
      <c r="U33" s="2"/>
      <c r="V33" s="1"/>
      <c r="W33" s="2"/>
      <c r="X33" s="2"/>
      <c r="Y33" s="2"/>
      <c r="Z33" s="18">
        <v>346298000000</v>
      </c>
      <c r="AA33" s="19" t="s">
        <v>186</v>
      </c>
      <c r="AB33" s="3" t="s">
        <v>114</v>
      </c>
      <c r="AC33" s="4" t="s">
        <v>187</v>
      </c>
      <c r="AD33" s="4" t="s">
        <v>27</v>
      </c>
      <c r="AE33" s="4" t="s">
        <v>126</v>
      </c>
      <c r="AF33" s="4" t="s">
        <v>37</v>
      </c>
      <c r="AG33" s="3" t="s">
        <v>38</v>
      </c>
      <c r="AH33" s="4" t="s">
        <v>39</v>
      </c>
      <c r="AI33" s="3" t="s">
        <v>38</v>
      </c>
      <c r="AJ33" s="4"/>
      <c r="AK33" s="3"/>
      <c r="AL33" s="4"/>
      <c r="AM33" s="3"/>
      <c r="AN33" s="3"/>
      <c r="AO33" s="3"/>
      <c r="AP33" s="3"/>
      <c r="AQ33" s="3"/>
      <c r="AR33" s="3"/>
      <c r="AS33" s="3"/>
      <c r="AT33" s="3"/>
      <c r="AU33" s="3"/>
      <c r="AV33" s="22">
        <v>35200000000</v>
      </c>
      <c r="AW33" s="5" t="s">
        <v>11</v>
      </c>
      <c r="AX33" s="24">
        <f t="shared" si="0"/>
        <v>0</v>
      </c>
      <c r="AY33" s="5" t="s">
        <v>11</v>
      </c>
      <c r="AZ33" s="24">
        <f t="shared" si="0"/>
        <v>0</v>
      </c>
      <c r="BA33" s="5" t="s">
        <v>47</v>
      </c>
      <c r="BB33" s="24">
        <f t="shared" ref="BB33" si="31">IF(BA33="si",$AV33,0)</f>
        <v>35200000000</v>
      </c>
      <c r="BC33" s="42"/>
    </row>
    <row r="34" spans="1:55" x14ac:dyDescent="0.35">
      <c r="A34" s="41">
        <v>33</v>
      </c>
      <c r="B34" s="78">
        <v>1063</v>
      </c>
      <c r="C34" s="13">
        <v>47209</v>
      </c>
      <c r="D34" s="13">
        <v>11049</v>
      </c>
      <c r="E34" s="16" t="s">
        <v>4</v>
      </c>
      <c r="F34" s="2" t="s">
        <v>171</v>
      </c>
      <c r="G34" s="1" t="s">
        <v>157</v>
      </c>
      <c r="H34" s="1" t="s">
        <v>27</v>
      </c>
      <c r="I34" s="1" t="s">
        <v>126</v>
      </c>
      <c r="J34" s="1" t="s">
        <v>30</v>
      </c>
      <c r="K34" s="2" t="s">
        <v>98</v>
      </c>
      <c r="L34" s="1" t="s">
        <v>31</v>
      </c>
      <c r="M34" s="2" t="s">
        <v>98</v>
      </c>
      <c r="N34" s="1" t="s">
        <v>32</v>
      </c>
      <c r="O34" s="2" t="s">
        <v>85</v>
      </c>
      <c r="P34" s="2" t="s">
        <v>3</v>
      </c>
      <c r="Q34" s="2" t="s">
        <v>172</v>
      </c>
      <c r="R34" s="2"/>
      <c r="S34" s="2"/>
      <c r="T34" s="1"/>
      <c r="U34" s="2"/>
      <c r="V34" s="1"/>
      <c r="W34" s="2"/>
      <c r="X34" s="2"/>
      <c r="Y34" s="2"/>
      <c r="Z34" s="18">
        <v>346298000000</v>
      </c>
      <c r="AA34" s="19" t="s">
        <v>186</v>
      </c>
      <c r="AB34" s="3" t="s">
        <v>114</v>
      </c>
      <c r="AC34" s="4" t="s">
        <v>188</v>
      </c>
      <c r="AD34" s="4" t="s">
        <v>27</v>
      </c>
      <c r="AE34" s="4" t="s">
        <v>126</v>
      </c>
      <c r="AF34" s="4" t="s">
        <v>37</v>
      </c>
      <c r="AG34" s="3" t="s">
        <v>38</v>
      </c>
      <c r="AH34" s="4" t="s">
        <v>106</v>
      </c>
      <c r="AI34" s="3" t="s">
        <v>18</v>
      </c>
      <c r="AJ34" s="4"/>
      <c r="AK34" s="3"/>
      <c r="AL34" s="4"/>
      <c r="AM34" s="3"/>
      <c r="AN34" s="3"/>
      <c r="AO34" s="3"/>
      <c r="AP34" s="3"/>
      <c r="AQ34" s="3"/>
      <c r="AR34" s="3"/>
      <c r="AS34" s="3"/>
      <c r="AT34" s="3"/>
      <c r="AU34" s="3"/>
      <c r="AV34" s="22">
        <v>8621050000</v>
      </c>
      <c r="AW34" s="5" t="s">
        <v>11</v>
      </c>
      <c r="AX34" s="24">
        <f t="shared" si="0"/>
        <v>0</v>
      </c>
      <c r="AY34" s="5" t="s">
        <v>11</v>
      </c>
      <c r="AZ34" s="24">
        <f t="shared" si="0"/>
        <v>0</v>
      </c>
      <c r="BA34" s="5" t="s">
        <v>47</v>
      </c>
      <c r="BB34" s="24">
        <f t="shared" ref="BB34" si="32">IF(BA34="si",$AV34,0)</f>
        <v>8621050000</v>
      </c>
      <c r="BC34" s="42" t="s">
        <v>210</v>
      </c>
    </row>
    <row r="35" spans="1:55" x14ac:dyDescent="0.35">
      <c r="A35" s="41">
        <v>34</v>
      </c>
      <c r="B35" s="78">
        <v>1063</v>
      </c>
      <c r="C35" s="13">
        <v>47209</v>
      </c>
      <c r="D35" s="13">
        <v>11049</v>
      </c>
      <c r="E35" s="16" t="s">
        <v>4</v>
      </c>
      <c r="F35" s="2" t="s">
        <v>173</v>
      </c>
      <c r="G35" s="1" t="s">
        <v>157</v>
      </c>
      <c r="H35" s="1" t="s">
        <v>27</v>
      </c>
      <c r="I35" s="1" t="s">
        <v>126</v>
      </c>
      <c r="J35" s="1" t="s">
        <v>30</v>
      </c>
      <c r="K35" s="2" t="s">
        <v>99</v>
      </c>
      <c r="L35" s="1" t="s">
        <v>31</v>
      </c>
      <c r="M35" s="2" t="s">
        <v>99</v>
      </c>
      <c r="N35" s="1" t="s">
        <v>32</v>
      </c>
      <c r="O35" s="2" t="s">
        <v>41</v>
      </c>
      <c r="P35" s="2" t="s">
        <v>3</v>
      </c>
      <c r="Q35" s="2" t="s">
        <v>174</v>
      </c>
      <c r="R35" s="2"/>
      <c r="S35" s="2"/>
      <c r="T35" s="1"/>
      <c r="U35" s="2"/>
      <c r="V35" s="1"/>
      <c r="W35" s="2"/>
      <c r="X35" s="2"/>
      <c r="Y35" s="2"/>
      <c r="Z35" s="18">
        <v>346298000000</v>
      </c>
      <c r="AA35" s="19" t="s">
        <v>186</v>
      </c>
      <c r="AB35" s="3" t="s">
        <v>114</v>
      </c>
      <c r="AC35" s="4" t="s">
        <v>188</v>
      </c>
      <c r="AD35" s="4" t="s">
        <v>27</v>
      </c>
      <c r="AE35" s="4" t="s">
        <v>126</v>
      </c>
      <c r="AF35" s="4" t="s">
        <v>37</v>
      </c>
      <c r="AG35" s="3" t="s">
        <v>38</v>
      </c>
      <c r="AH35" s="4" t="s">
        <v>39</v>
      </c>
      <c r="AI35" s="3" t="s">
        <v>38</v>
      </c>
      <c r="AJ35" s="4"/>
      <c r="AK35" s="3"/>
      <c r="AL35" s="4"/>
      <c r="AM35" s="3"/>
      <c r="AN35" s="3"/>
      <c r="AO35" s="3"/>
      <c r="AP35" s="3"/>
      <c r="AQ35" s="3"/>
      <c r="AR35" s="3"/>
      <c r="AS35" s="3"/>
      <c r="AT35" s="3"/>
      <c r="AU35" s="3"/>
      <c r="AV35" s="22">
        <v>61378950000</v>
      </c>
      <c r="AW35" s="5" t="s">
        <v>11</v>
      </c>
      <c r="AX35" s="24">
        <f t="shared" si="0"/>
        <v>0</v>
      </c>
      <c r="AY35" s="5" t="s">
        <v>11</v>
      </c>
      <c r="AZ35" s="24">
        <f t="shared" si="0"/>
        <v>0</v>
      </c>
      <c r="BA35" s="5" t="s">
        <v>47</v>
      </c>
      <c r="BB35" s="24">
        <f t="shared" ref="BB35" si="33">IF(BA35="si",$AV35,0)</f>
        <v>61378950000</v>
      </c>
      <c r="BC35" s="42" t="s">
        <v>210</v>
      </c>
    </row>
    <row r="36" spans="1:55" x14ac:dyDescent="0.35">
      <c r="A36" s="41">
        <v>35</v>
      </c>
      <c r="B36" s="78">
        <v>1063</v>
      </c>
      <c r="C36" s="13">
        <v>47209</v>
      </c>
      <c r="D36" s="13">
        <v>11049</v>
      </c>
      <c r="E36" s="16" t="s">
        <v>4</v>
      </c>
      <c r="F36" s="2" t="s">
        <v>175</v>
      </c>
      <c r="G36" s="1" t="s">
        <v>157</v>
      </c>
      <c r="H36" s="1" t="s">
        <v>27</v>
      </c>
      <c r="I36" s="1" t="s">
        <v>126</v>
      </c>
      <c r="J36" s="1" t="s">
        <v>30</v>
      </c>
      <c r="K36" s="2" t="s">
        <v>76</v>
      </c>
      <c r="L36" s="1" t="s">
        <v>31</v>
      </c>
      <c r="M36" s="2" t="s">
        <v>76</v>
      </c>
      <c r="N36" s="1" t="s">
        <v>32</v>
      </c>
      <c r="O36" s="2" t="s">
        <v>98</v>
      </c>
      <c r="P36" s="2" t="s">
        <v>3</v>
      </c>
      <c r="Q36" s="2" t="s">
        <v>176</v>
      </c>
      <c r="R36" s="2"/>
      <c r="S36" s="2"/>
      <c r="T36" s="1"/>
      <c r="U36" s="2"/>
      <c r="V36" s="1"/>
      <c r="W36" s="2"/>
      <c r="X36" s="2"/>
      <c r="Y36" s="2"/>
      <c r="Z36" s="18">
        <v>346298000000</v>
      </c>
      <c r="AA36" s="19" t="s">
        <v>189</v>
      </c>
      <c r="AB36" s="3" t="s">
        <v>178</v>
      </c>
      <c r="AC36" s="4"/>
      <c r="AD36" s="4" t="s">
        <v>27</v>
      </c>
      <c r="AE36" s="4" t="s">
        <v>126</v>
      </c>
      <c r="AF36" s="4" t="s">
        <v>30</v>
      </c>
      <c r="AG36" s="3" t="s">
        <v>12</v>
      </c>
      <c r="AH36" s="4" t="s">
        <v>31</v>
      </c>
      <c r="AI36" s="3" t="s">
        <v>12</v>
      </c>
      <c r="AJ36" s="4" t="s">
        <v>53</v>
      </c>
      <c r="AK36" s="3" t="s">
        <v>54</v>
      </c>
      <c r="AL36" s="4" t="s">
        <v>191</v>
      </c>
      <c r="AM36" s="3" t="s">
        <v>190</v>
      </c>
      <c r="AN36" s="3"/>
      <c r="AO36" s="3"/>
      <c r="AP36" s="3"/>
      <c r="AQ36" s="3"/>
      <c r="AR36" s="3"/>
      <c r="AS36" s="3"/>
      <c r="AT36" s="3"/>
      <c r="AU36" s="3"/>
      <c r="AV36" s="22">
        <v>19513000000</v>
      </c>
      <c r="AW36" s="5" t="s">
        <v>11</v>
      </c>
      <c r="AX36" s="24">
        <f t="shared" si="0"/>
        <v>0</v>
      </c>
      <c r="AY36" s="5" t="s">
        <v>11</v>
      </c>
      <c r="AZ36" s="24">
        <f t="shared" si="0"/>
        <v>0</v>
      </c>
      <c r="BA36" s="5" t="s">
        <v>47</v>
      </c>
      <c r="BB36" s="24">
        <f t="shared" ref="BB36" si="34">IF(BA36="si",$AV36,0)</f>
        <v>19513000000</v>
      </c>
      <c r="BC36" s="42"/>
    </row>
    <row r="37" spans="1:55" x14ac:dyDescent="0.35">
      <c r="A37" s="41">
        <v>36</v>
      </c>
      <c r="B37" s="78">
        <v>1074</v>
      </c>
      <c r="C37" s="13">
        <v>38108</v>
      </c>
      <c r="D37" s="13">
        <v>38108</v>
      </c>
      <c r="E37" s="16" t="s">
        <v>4</v>
      </c>
      <c r="F37" s="2" t="s">
        <v>23</v>
      </c>
      <c r="G37" s="1" t="s">
        <v>102</v>
      </c>
      <c r="H37" s="1" t="s">
        <v>27</v>
      </c>
      <c r="I37" s="1" t="s">
        <v>126</v>
      </c>
      <c r="J37" s="1" t="s">
        <v>30</v>
      </c>
      <c r="K37" s="2" t="s">
        <v>12</v>
      </c>
      <c r="L37" s="1" t="s">
        <v>31</v>
      </c>
      <c r="M37" s="2" t="s">
        <v>12</v>
      </c>
      <c r="N37" s="1" t="s">
        <v>32</v>
      </c>
      <c r="O37" s="2" t="s">
        <v>18</v>
      </c>
      <c r="P37" s="2" t="s">
        <v>3</v>
      </c>
      <c r="Q37" s="2" t="s">
        <v>127</v>
      </c>
      <c r="R37" s="2"/>
      <c r="S37" s="2"/>
      <c r="T37" s="1"/>
      <c r="U37" s="2"/>
      <c r="V37" s="1"/>
      <c r="W37" s="2"/>
      <c r="X37" s="2"/>
      <c r="Y37" s="2"/>
      <c r="Z37" s="18">
        <v>380000000000</v>
      </c>
      <c r="AA37" s="19" t="s">
        <v>5</v>
      </c>
      <c r="AB37" s="3" t="s">
        <v>35</v>
      </c>
      <c r="AC37" s="4" t="s">
        <v>36</v>
      </c>
      <c r="AD37" s="4" t="s">
        <v>27</v>
      </c>
      <c r="AE37" s="4" t="s">
        <v>126</v>
      </c>
      <c r="AF37" s="4" t="s">
        <v>30</v>
      </c>
      <c r="AG37" s="3" t="s">
        <v>12</v>
      </c>
      <c r="AH37" s="4" t="s">
        <v>40</v>
      </c>
      <c r="AI37" s="3" t="s">
        <v>41</v>
      </c>
      <c r="AJ37" s="4" t="s">
        <v>42</v>
      </c>
      <c r="AK37" s="3" t="s">
        <v>18</v>
      </c>
      <c r="AL37" s="4" t="s">
        <v>43</v>
      </c>
      <c r="AM37" s="3" t="s">
        <v>44</v>
      </c>
      <c r="AN37" s="3"/>
      <c r="AO37" s="3"/>
      <c r="AP37" s="3"/>
      <c r="AQ37" s="3"/>
      <c r="AR37" s="3"/>
      <c r="AS37" s="3"/>
      <c r="AT37" s="3"/>
      <c r="AU37" s="3"/>
      <c r="AV37" s="22">
        <v>380000000000</v>
      </c>
      <c r="AW37" s="5" t="s">
        <v>47</v>
      </c>
      <c r="AX37" s="24">
        <f t="shared" si="0"/>
        <v>380000000000</v>
      </c>
      <c r="AY37" s="5" t="s">
        <v>11</v>
      </c>
      <c r="AZ37" s="24">
        <f t="shared" si="0"/>
        <v>0</v>
      </c>
      <c r="BA37" s="5" t="s">
        <v>47</v>
      </c>
      <c r="BB37" s="24">
        <f t="shared" ref="BB37" si="35">IF(BA37="si",$AV37,0)</f>
        <v>380000000000</v>
      </c>
      <c r="BC37" s="42"/>
    </row>
    <row r="38" spans="1:55" x14ac:dyDescent="0.35">
      <c r="A38" s="41">
        <v>37</v>
      </c>
      <c r="B38" s="78">
        <v>1081</v>
      </c>
      <c r="C38" s="13">
        <v>38838</v>
      </c>
      <c r="D38" s="13">
        <v>39203</v>
      </c>
      <c r="E38" s="16" t="s">
        <v>4</v>
      </c>
      <c r="F38" s="2" t="s">
        <v>23</v>
      </c>
      <c r="G38" s="1" t="s">
        <v>102</v>
      </c>
      <c r="H38" s="1" t="s">
        <v>27</v>
      </c>
      <c r="I38" s="1" t="s">
        <v>126</v>
      </c>
      <c r="J38" s="1" t="s">
        <v>30</v>
      </c>
      <c r="K38" s="2" t="s">
        <v>12</v>
      </c>
      <c r="L38" s="1" t="s">
        <v>31</v>
      </c>
      <c r="M38" s="2" t="s">
        <v>12</v>
      </c>
      <c r="N38" s="1" t="s">
        <v>32</v>
      </c>
      <c r="O38" s="2" t="s">
        <v>18</v>
      </c>
      <c r="P38" s="2" t="s">
        <v>3</v>
      </c>
      <c r="Q38" s="2" t="s">
        <v>127</v>
      </c>
      <c r="R38" s="2"/>
      <c r="S38" s="2"/>
      <c r="T38" s="1"/>
      <c r="U38" s="2"/>
      <c r="V38" s="1"/>
      <c r="W38" s="2"/>
      <c r="X38" s="2"/>
      <c r="Y38" s="2"/>
      <c r="Z38" s="18">
        <v>130000000000</v>
      </c>
      <c r="AA38" s="19" t="s">
        <v>10</v>
      </c>
      <c r="AB38" s="3" t="s">
        <v>182</v>
      </c>
      <c r="AC38" s="4" t="s">
        <v>193</v>
      </c>
      <c r="AD38" s="4" t="s">
        <v>27</v>
      </c>
      <c r="AE38" s="4" t="s">
        <v>126</v>
      </c>
      <c r="AF38" s="4" t="s">
        <v>30</v>
      </c>
      <c r="AG38" s="3" t="s">
        <v>12</v>
      </c>
      <c r="AH38" s="4" t="s">
        <v>31</v>
      </c>
      <c r="AI38" s="3" t="s">
        <v>12</v>
      </c>
      <c r="AJ38" s="4" t="s">
        <v>32</v>
      </c>
      <c r="AK38" s="3" t="s">
        <v>18</v>
      </c>
      <c r="AL38" s="4" t="s">
        <v>3</v>
      </c>
      <c r="AM38" s="3" t="s">
        <v>127</v>
      </c>
      <c r="AN38" s="3"/>
      <c r="AO38" s="3"/>
      <c r="AP38" s="3"/>
      <c r="AQ38" s="3"/>
      <c r="AR38" s="3"/>
      <c r="AS38" s="3"/>
      <c r="AT38" s="3"/>
      <c r="AU38" s="3"/>
      <c r="AV38" s="22">
        <v>130000000000</v>
      </c>
      <c r="AW38" s="5" t="s">
        <v>11</v>
      </c>
      <c r="AX38" s="24">
        <f t="shared" si="0"/>
        <v>0</v>
      </c>
      <c r="AY38" s="5" t="s">
        <v>11</v>
      </c>
      <c r="AZ38" s="24">
        <f t="shared" si="0"/>
        <v>0</v>
      </c>
      <c r="BA38" s="5" t="s">
        <v>47</v>
      </c>
      <c r="BB38" s="24">
        <f t="shared" ref="BB38" si="36">IF(BA38="si",$AV38,0)</f>
        <v>130000000000</v>
      </c>
      <c r="BC38" s="42" t="s">
        <v>192</v>
      </c>
    </row>
    <row r="39" spans="1:55" x14ac:dyDescent="0.35">
      <c r="A39" s="41">
        <v>38</v>
      </c>
      <c r="B39" s="78">
        <v>1082</v>
      </c>
      <c r="C39" s="13">
        <v>38838</v>
      </c>
      <c r="D39" s="13">
        <v>39203</v>
      </c>
      <c r="E39" s="16" t="s">
        <v>4</v>
      </c>
      <c r="F39" s="2" t="s">
        <v>23</v>
      </c>
      <c r="G39" s="1" t="s">
        <v>102</v>
      </c>
      <c r="H39" s="1" t="s">
        <v>27</v>
      </c>
      <c r="I39" s="1" t="s">
        <v>126</v>
      </c>
      <c r="J39" s="1" t="s">
        <v>30</v>
      </c>
      <c r="K39" s="2" t="s">
        <v>12</v>
      </c>
      <c r="L39" s="1" t="s">
        <v>31</v>
      </c>
      <c r="M39" s="2" t="s">
        <v>12</v>
      </c>
      <c r="N39" s="1" t="s">
        <v>32</v>
      </c>
      <c r="O39" s="2" t="s">
        <v>18</v>
      </c>
      <c r="P39" s="2" t="s">
        <v>3</v>
      </c>
      <c r="Q39" s="2" t="s">
        <v>127</v>
      </c>
      <c r="R39" s="2"/>
      <c r="S39" s="2"/>
      <c r="T39" s="1"/>
      <c r="U39" s="2"/>
      <c r="V39" s="1"/>
      <c r="W39" s="2"/>
      <c r="X39" s="2"/>
      <c r="Y39" s="2"/>
      <c r="Z39" s="18">
        <v>39527850000</v>
      </c>
      <c r="AA39" s="19" t="s">
        <v>7</v>
      </c>
      <c r="AB39" s="3" t="s">
        <v>49</v>
      </c>
      <c r="AC39" s="4" t="s">
        <v>116</v>
      </c>
      <c r="AD39" s="4" t="s">
        <v>27</v>
      </c>
      <c r="AE39" s="4" t="s">
        <v>126</v>
      </c>
      <c r="AF39" s="4" t="s">
        <v>30</v>
      </c>
      <c r="AG39" s="3" t="s">
        <v>12</v>
      </c>
      <c r="AH39" s="4" t="s">
        <v>31</v>
      </c>
      <c r="AI39" s="3" t="s">
        <v>12</v>
      </c>
      <c r="AJ39" s="4" t="s">
        <v>32</v>
      </c>
      <c r="AK39" s="3" t="s">
        <v>18</v>
      </c>
      <c r="AL39" s="4" t="s">
        <v>3</v>
      </c>
      <c r="AM39" s="3" t="s">
        <v>127</v>
      </c>
      <c r="AN39" s="3"/>
      <c r="AO39" s="3"/>
      <c r="AP39" s="3"/>
      <c r="AQ39" s="3"/>
      <c r="AR39" s="3"/>
      <c r="AS39" s="3"/>
      <c r="AT39" s="3"/>
      <c r="AU39" s="3"/>
      <c r="AV39" s="22">
        <v>39527850000</v>
      </c>
      <c r="AW39" s="5" t="s">
        <v>11</v>
      </c>
      <c r="AX39" s="24">
        <f t="shared" si="0"/>
        <v>0</v>
      </c>
      <c r="AY39" s="5" t="s">
        <v>47</v>
      </c>
      <c r="AZ39" s="24">
        <f t="shared" si="0"/>
        <v>39527850000</v>
      </c>
      <c r="BA39" s="5" t="s">
        <v>47</v>
      </c>
      <c r="BB39" s="24">
        <f t="shared" ref="BB39" si="37">IF(BA39="si",$AV39,0)</f>
        <v>39527850000</v>
      </c>
      <c r="BC39" s="42" t="s">
        <v>194</v>
      </c>
    </row>
    <row r="40" spans="1:55" x14ac:dyDescent="0.35">
      <c r="A40" s="41">
        <v>39</v>
      </c>
      <c r="B40" s="78">
        <v>1093</v>
      </c>
      <c r="C40" s="13">
        <v>39569</v>
      </c>
      <c r="D40" s="13">
        <v>40664</v>
      </c>
      <c r="E40" s="16" t="s">
        <v>4</v>
      </c>
      <c r="F40" s="2" t="s">
        <v>23</v>
      </c>
      <c r="G40" s="1" t="s">
        <v>102</v>
      </c>
      <c r="H40" s="1" t="s">
        <v>27</v>
      </c>
      <c r="I40" s="1" t="s">
        <v>126</v>
      </c>
      <c r="J40" s="1" t="s">
        <v>30</v>
      </c>
      <c r="K40" s="2" t="s">
        <v>12</v>
      </c>
      <c r="L40" s="1" t="s">
        <v>31</v>
      </c>
      <c r="M40" s="2" t="s">
        <v>12</v>
      </c>
      <c r="N40" s="1" t="s">
        <v>32</v>
      </c>
      <c r="O40" s="2" t="s">
        <v>18</v>
      </c>
      <c r="P40" s="2" t="s">
        <v>3</v>
      </c>
      <c r="Q40" s="2" t="s">
        <v>127</v>
      </c>
      <c r="R40" s="2"/>
      <c r="S40" s="2"/>
      <c r="T40" s="1"/>
      <c r="U40" s="2"/>
      <c r="V40" s="1"/>
      <c r="W40" s="2"/>
      <c r="X40" s="2"/>
      <c r="Y40" s="2"/>
      <c r="Z40" s="18">
        <v>496494923000</v>
      </c>
      <c r="AA40" s="19" t="s">
        <v>0</v>
      </c>
      <c r="AB40" s="3" t="s">
        <v>196</v>
      </c>
      <c r="AC40" s="4" t="s">
        <v>197</v>
      </c>
      <c r="AD40" s="4" t="s">
        <v>27</v>
      </c>
      <c r="AE40" s="4" t="s">
        <v>126</v>
      </c>
      <c r="AF40" s="4" t="s">
        <v>30</v>
      </c>
      <c r="AG40" s="3" t="s">
        <v>12</v>
      </c>
      <c r="AH40" s="4" t="s">
        <v>31</v>
      </c>
      <c r="AI40" s="3" t="s">
        <v>12</v>
      </c>
      <c r="AJ40" s="4" t="s">
        <v>32</v>
      </c>
      <c r="AK40" s="3" t="s">
        <v>18</v>
      </c>
      <c r="AL40" s="4" t="s">
        <v>3</v>
      </c>
      <c r="AM40" s="3" t="s">
        <v>127</v>
      </c>
      <c r="AN40" s="3"/>
      <c r="AO40" s="3"/>
      <c r="AP40" s="3"/>
      <c r="AQ40" s="3"/>
      <c r="AR40" s="3"/>
      <c r="AS40" s="3"/>
      <c r="AT40" s="3"/>
      <c r="AU40" s="3"/>
      <c r="AV40" s="22">
        <v>496494923000</v>
      </c>
      <c r="AW40" s="5" t="s">
        <v>11</v>
      </c>
      <c r="AX40" s="24">
        <f t="shared" si="0"/>
        <v>0</v>
      </c>
      <c r="AY40" s="5" t="s">
        <v>47</v>
      </c>
      <c r="AZ40" s="24">
        <f t="shared" si="0"/>
        <v>496494923000</v>
      </c>
      <c r="BA40" s="5" t="s">
        <v>47</v>
      </c>
      <c r="BB40" s="24">
        <f t="shared" ref="BB40" si="38">IF(BA40="si",$AV40,0)</f>
        <v>496494923000</v>
      </c>
      <c r="BC40" s="42" t="s">
        <v>195</v>
      </c>
    </row>
    <row r="41" spans="1:55" x14ac:dyDescent="0.35">
      <c r="A41" s="41">
        <v>40</v>
      </c>
      <c r="B41" s="78">
        <v>1122</v>
      </c>
      <c r="C41" s="14">
        <v>43969</v>
      </c>
      <c r="D41" s="13">
        <v>43977</v>
      </c>
      <c r="E41" s="16" t="s">
        <v>4</v>
      </c>
      <c r="F41" s="2" t="s">
        <v>23</v>
      </c>
      <c r="G41" s="1" t="s">
        <v>102</v>
      </c>
      <c r="H41" s="1" t="s">
        <v>27</v>
      </c>
      <c r="I41" s="1" t="s">
        <v>126</v>
      </c>
      <c r="J41" s="1" t="s">
        <v>30</v>
      </c>
      <c r="K41" s="2" t="s">
        <v>12</v>
      </c>
      <c r="L41" s="1" t="s">
        <v>31</v>
      </c>
      <c r="M41" s="2" t="s">
        <v>12</v>
      </c>
      <c r="N41" s="1" t="s">
        <v>32</v>
      </c>
      <c r="O41" s="2" t="s">
        <v>18</v>
      </c>
      <c r="P41" s="2" t="s">
        <v>3</v>
      </c>
      <c r="Q41" s="2" t="s">
        <v>127</v>
      </c>
      <c r="R41" s="2"/>
      <c r="S41" s="2"/>
      <c r="T41" s="1"/>
      <c r="U41" s="2"/>
      <c r="V41" s="1"/>
      <c r="W41" s="2"/>
      <c r="X41" s="2"/>
      <c r="Y41" s="2"/>
      <c r="Z41" s="18">
        <v>139817206236</v>
      </c>
      <c r="AA41" s="19" t="s">
        <v>8</v>
      </c>
      <c r="AB41" s="3" t="s">
        <v>119</v>
      </c>
      <c r="AC41" s="4" t="s">
        <v>120</v>
      </c>
      <c r="AD41" s="4" t="s">
        <v>27</v>
      </c>
      <c r="AE41" s="4" t="s">
        <v>126</v>
      </c>
      <c r="AF41" s="4" t="s">
        <v>30</v>
      </c>
      <c r="AG41" s="3" t="s">
        <v>12</v>
      </c>
      <c r="AH41" s="4" t="s">
        <v>31</v>
      </c>
      <c r="AI41" s="3" t="s">
        <v>12</v>
      </c>
      <c r="AJ41" s="4" t="s">
        <v>32</v>
      </c>
      <c r="AK41" s="3" t="s">
        <v>18</v>
      </c>
      <c r="AL41" s="4" t="s">
        <v>3</v>
      </c>
      <c r="AM41" s="3" t="s">
        <v>127</v>
      </c>
      <c r="AN41" s="3"/>
      <c r="AO41" s="3"/>
      <c r="AP41" s="3"/>
      <c r="AQ41" s="3"/>
      <c r="AR41" s="3"/>
      <c r="AS41" s="3"/>
      <c r="AT41" s="3"/>
      <c r="AU41" s="3"/>
      <c r="AV41" s="22">
        <v>139817206236</v>
      </c>
      <c r="AW41" s="5" t="s">
        <v>11</v>
      </c>
      <c r="AX41" s="24">
        <f t="shared" si="0"/>
        <v>0</v>
      </c>
      <c r="AY41" s="5" t="s">
        <v>47</v>
      </c>
      <c r="AZ41" s="24">
        <f t="shared" si="0"/>
        <v>139817206236</v>
      </c>
      <c r="BA41" s="5" t="s">
        <v>47</v>
      </c>
      <c r="BB41" s="24">
        <f t="shared" ref="BB41" si="39">IF(BA41="si",$AV41,0)</f>
        <v>139817206236</v>
      </c>
      <c r="BC41" s="42" t="s">
        <v>198</v>
      </c>
    </row>
    <row r="42" spans="1:55" x14ac:dyDescent="0.35">
      <c r="A42" s="41">
        <v>41</v>
      </c>
      <c r="B42" s="78">
        <v>1154</v>
      </c>
      <c r="C42" s="13">
        <v>44317</v>
      </c>
      <c r="D42" s="13">
        <v>46143</v>
      </c>
      <c r="E42" s="16" t="s">
        <v>4</v>
      </c>
      <c r="F42" s="2" t="s">
        <v>23</v>
      </c>
      <c r="G42" s="1" t="s">
        <v>102</v>
      </c>
      <c r="H42" s="1" t="s">
        <v>27</v>
      </c>
      <c r="I42" s="1" t="s">
        <v>126</v>
      </c>
      <c r="J42" s="1" t="s">
        <v>30</v>
      </c>
      <c r="K42" s="2" t="s">
        <v>12</v>
      </c>
      <c r="L42" s="1" t="s">
        <v>31</v>
      </c>
      <c r="M42" s="2" t="s">
        <v>12</v>
      </c>
      <c r="N42" s="1" t="s">
        <v>32</v>
      </c>
      <c r="O42" s="2" t="s">
        <v>18</v>
      </c>
      <c r="P42" s="2" t="s">
        <v>3</v>
      </c>
      <c r="Q42" s="2" t="s">
        <v>127</v>
      </c>
      <c r="R42" s="2"/>
      <c r="S42" s="2"/>
      <c r="T42" s="1"/>
      <c r="U42" s="2"/>
      <c r="V42" s="1"/>
      <c r="W42" s="2"/>
      <c r="X42" s="2"/>
      <c r="Y42" s="2"/>
      <c r="Z42" s="18">
        <v>494970566896</v>
      </c>
      <c r="AA42" s="19" t="s">
        <v>0</v>
      </c>
      <c r="AB42" s="3" t="s">
        <v>196</v>
      </c>
      <c r="AC42" s="4" t="s">
        <v>197</v>
      </c>
      <c r="AD42" s="4" t="s">
        <v>27</v>
      </c>
      <c r="AE42" s="4" t="s">
        <v>126</v>
      </c>
      <c r="AF42" s="4" t="s">
        <v>30</v>
      </c>
      <c r="AG42" s="3" t="s">
        <v>12</v>
      </c>
      <c r="AH42" s="4" t="s">
        <v>31</v>
      </c>
      <c r="AI42" s="3" t="s">
        <v>12</v>
      </c>
      <c r="AJ42" s="4" t="s">
        <v>32</v>
      </c>
      <c r="AK42" s="3" t="s">
        <v>18</v>
      </c>
      <c r="AL42" s="4" t="s">
        <v>3</v>
      </c>
      <c r="AM42" s="3" t="s">
        <v>127</v>
      </c>
      <c r="AN42" s="3"/>
      <c r="AO42" s="3"/>
      <c r="AP42" s="3"/>
      <c r="AQ42" s="3"/>
      <c r="AR42" s="3"/>
      <c r="AS42" s="3"/>
      <c r="AT42" s="3"/>
      <c r="AU42" s="3"/>
      <c r="AV42" s="22">
        <v>494970566896</v>
      </c>
      <c r="AW42" s="5" t="s">
        <v>11</v>
      </c>
      <c r="AX42" s="24">
        <f t="shared" si="0"/>
        <v>0</v>
      </c>
      <c r="AY42" s="5" t="s">
        <v>47</v>
      </c>
      <c r="AZ42" s="24">
        <f t="shared" si="0"/>
        <v>494970566896</v>
      </c>
      <c r="BA42" s="5" t="s">
        <v>47</v>
      </c>
      <c r="BB42" s="24">
        <f t="shared" ref="BB42" si="40">IF(BA42="si",$AV42,0)</f>
        <v>494970566896</v>
      </c>
      <c r="BC42" s="42" t="s">
        <v>195</v>
      </c>
    </row>
    <row r="43" spans="1:55" x14ac:dyDescent="0.35">
      <c r="A43" s="41">
        <v>42</v>
      </c>
      <c r="B43" s="78">
        <v>1173</v>
      </c>
      <c r="C43" s="13">
        <v>46143</v>
      </c>
      <c r="D43" s="13">
        <v>46508</v>
      </c>
      <c r="E43" s="16" t="s">
        <v>4</v>
      </c>
      <c r="F43" s="2" t="s">
        <v>23</v>
      </c>
      <c r="G43" s="1" t="s">
        <v>102</v>
      </c>
      <c r="H43" s="1" t="s">
        <v>27</v>
      </c>
      <c r="I43" s="1" t="s">
        <v>126</v>
      </c>
      <c r="J43" s="1" t="s">
        <v>30</v>
      </c>
      <c r="K43" s="2" t="s">
        <v>12</v>
      </c>
      <c r="L43" s="1" t="s">
        <v>31</v>
      </c>
      <c r="M43" s="2" t="s">
        <v>12</v>
      </c>
      <c r="N43" s="1" t="s">
        <v>32</v>
      </c>
      <c r="O43" s="2" t="s">
        <v>18</v>
      </c>
      <c r="P43" s="2" t="s">
        <v>3</v>
      </c>
      <c r="Q43" s="2" t="s">
        <v>127</v>
      </c>
      <c r="R43" s="2"/>
      <c r="S43" s="2"/>
      <c r="T43" s="1"/>
      <c r="U43" s="2"/>
      <c r="V43" s="1"/>
      <c r="W43" s="2"/>
      <c r="X43" s="2"/>
      <c r="Y43" s="2"/>
      <c r="Z43" s="18">
        <v>137175520000</v>
      </c>
      <c r="AA43" s="19" t="s">
        <v>8</v>
      </c>
      <c r="AB43" s="3" t="s">
        <v>119</v>
      </c>
      <c r="AC43" s="4" t="s">
        <v>120</v>
      </c>
      <c r="AD43" s="4" t="s">
        <v>27</v>
      </c>
      <c r="AE43" s="4" t="s">
        <v>126</v>
      </c>
      <c r="AF43" s="4" t="s">
        <v>30</v>
      </c>
      <c r="AG43" s="3" t="s">
        <v>12</v>
      </c>
      <c r="AH43" s="4" t="s">
        <v>31</v>
      </c>
      <c r="AI43" s="3" t="s">
        <v>12</v>
      </c>
      <c r="AJ43" s="4" t="s">
        <v>32</v>
      </c>
      <c r="AK43" s="3" t="s">
        <v>18</v>
      </c>
      <c r="AL43" s="4" t="s">
        <v>3</v>
      </c>
      <c r="AM43" s="3" t="s">
        <v>127</v>
      </c>
      <c r="AN43" s="3"/>
      <c r="AO43" s="3"/>
      <c r="AP43" s="3"/>
      <c r="AQ43" s="3"/>
      <c r="AR43" s="3"/>
      <c r="AS43" s="3"/>
      <c r="AT43" s="3"/>
      <c r="AU43" s="3"/>
      <c r="AV43" s="22">
        <v>137175520000</v>
      </c>
      <c r="AW43" s="5" t="s">
        <v>11</v>
      </c>
      <c r="AX43" s="24">
        <f t="shared" si="0"/>
        <v>0</v>
      </c>
      <c r="AY43" s="5" t="s">
        <v>47</v>
      </c>
      <c r="AZ43" s="24">
        <f t="shared" si="0"/>
        <v>137175520000</v>
      </c>
      <c r="BA43" s="5" t="s">
        <v>47</v>
      </c>
      <c r="BB43" s="24">
        <f t="shared" ref="BB43" si="41">IF(BA43="si",$AV43,0)</f>
        <v>137175520000</v>
      </c>
      <c r="BC43" s="42" t="s">
        <v>198</v>
      </c>
    </row>
    <row r="44" spans="1:55" x14ac:dyDescent="0.35">
      <c r="A44" s="41">
        <v>43</v>
      </c>
      <c r="B44" s="78">
        <v>1237</v>
      </c>
      <c r="C44" s="13">
        <v>40330</v>
      </c>
      <c r="D44" s="13">
        <v>40695</v>
      </c>
      <c r="E44" s="16" t="s">
        <v>4</v>
      </c>
      <c r="F44" s="2" t="s">
        <v>23</v>
      </c>
      <c r="G44" s="1" t="s">
        <v>102</v>
      </c>
      <c r="H44" s="1" t="s">
        <v>27</v>
      </c>
      <c r="I44" s="1" t="s">
        <v>126</v>
      </c>
      <c r="J44" s="1" t="s">
        <v>30</v>
      </c>
      <c r="K44" s="2" t="s">
        <v>12</v>
      </c>
      <c r="L44" s="1" t="s">
        <v>31</v>
      </c>
      <c r="M44" s="2" t="s">
        <v>12</v>
      </c>
      <c r="N44" s="1" t="s">
        <v>32</v>
      </c>
      <c r="O44" s="2" t="s">
        <v>18</v>
      </c>
      <c r="P44" s="2" t="s">
        <v>3</v>
      </c>
      <c r="Q44" s="2" t="s">
        <v>127</v>
      </c>
      <c r="R44" s="2"/>
      <c r="S44" s="2"/>
      <c r="T44" s="1"/>
      <c r="U44" s="2"/>
      <c r="V44" s="1"/>
      <c r="W44" s="2"/>
      <c r="X44" s="2"/>
      <c r="Y44" s="2"/>
      <c r="Z44" s="18">
        <v>30000000000</v>
      </c>
      <c r="AA44" s="19" t="s">
        <v>9</v>
      </c>
      <c r="AB44" s="3" t="s">
        <v>200</v>
      </c>
      <c r="AC44" s="4" t="s">
        <v>201</v>
      </c>
      <c r="AD44" s="4" t="s">
        <v>27</v>
      </c>
      <c r="AE44" s="4" t="s">
        <v>126</v>
      </c>
      <c r="AF44" s="4" t="s">
        <v>30</v>
      </c>
      <c r="AG44" s="3" t="s">
        <v>12</v>
      </c>
      <c r="AH44" s="4" t="s">
        <v>31</v>
      </c>
      <c r="AI44" s="3" t="s">
        <v>12</v>
      </c>
      <c r="AJ44" s="4" t="s">
        <v>32</v>
      </c>
      <c r="AK44" s="3" t="s">
        <v>18</v>
      </c>
      <c r="AL44" s="4" t="s">
        <v>3</v>
      </c>
      <c r="AM44" s="3" t="s">
        <v>127</v>
      </c>
      <c r="AN44" s="3"/>
      <c r="AO44" s="3"/>
      <c r="AP44" s="3"/>
      <c r="AQ44" s="3"/>
      <c r="AR44" s="3"/>
      <c r="AS44" s="3"/>
      <c r="AT44" s="3"/>
      <c r="AU44" s="3"/>
      <c r="AV44" s="22">
        <v>30000000000</v>
      </c>
      <c r="AW44" s="5" t="s">
        <v>11</v>
      </c>
      <c r="AX44" s="24">
        <f t="shared" si="0"/>
        <v>0</v>
      </c>
      <c r="AY44" s="5" t="s">
        <v>11</v>
      </c>
      <c r="AZ44" s="24">
        <f t="shared" si="0"/>
        <v>0</v>
      </c>
      <c r="BA44" s="5" t="s">
        <v>47</v>
      </c>
      <c r="BB44" s="24">
        <f t="shared" ref="BB44" si="42">IF(BA44="si",$AV44,0)</f>
        <v>30000000000</v>
      </c>
      <c r="BC44" s="42" t="s">
        <v>199</v>
      </c>
    </row>
    <row r="45" spans="1:55" ht="26.5" x14ac:dyDescent="0.35">
      <c r="A45" s="41">
        <v>44</v>
      </c>
      <c r="B45" s="79">
        <v>1268</v>
      </c>
      <c r="C45" s="15">
        <v>43617</v>
      </c>
      <c r="D45" s="15">
        <v>45078</v>
      </c>
      <c r="E45" s="17" t="s">
        <v>4</v>
      </c>
      <c r="F45" s="2" t="s">
        <v>23</v>
      </c>
      <c r="G45" s="1" t="s">
        <v>102</v>
      </c>
      <c r="H45" s="1" t="s">
        <v>27</v>
      </c>
      <c r="I45" s="1" t="s">
        <v>126</v>
      </c>
      <c r="J45" s="1" t="s">
        <v>30</v>
      </c>
      <c r="K45" s="2" t="s">
        <v>12</v>
      </c>
      <c r="L45" s="1" t="s">
        <v>31</v>
      </c>
      <c r="M45" s="2" t="s">
        <v>12</v>
      </c>
      <c r="N45" s="1" t="s">
        <v>32</v>
      </c>
      <c r="O45" s="2" t="s">
        <v>18</v>
      </c>
      <c r="P45" s="2" t="s">
        <v>3</v>
      </c>
      <c r="Q45" s="2" t="s">
        <v>127</v>
      </c>
      <c r="R45" s="2"/>
      <c r="S45" s="7"/>
      <c r="T45" s="6"/>
      <c r="U45" s="7"/>
      <c r="V45" s="6"/>
      <c r="W45" s="7"/>
      <c r="X45" s="7"/>
      <c r="Y45" s="7"/>
      <c r="Z45" s="27">
        <v>840648247141</v>
      </c>
      <c r="AA45" s="20" t="s">
        <v>108</v>
      </c>
      <c r="AB45" s="8" t="s">
        <v>107</v>
      </c>
      <c r="AC45" s="23"/>
      <c r="AD45" s="4" t="s">
        <v>27</v>
      </c>
      <c r="AE45" s="4" t="s">
        <v>126</v>
      </c>
      <c r="AF45" s="4" t="s">
        <v>30</v>
      </c>
      <c r="AG45" s="3" t="s">
        <v>12</v>
      </c>
      <c r="AH45" s="4" t="s">
        <v>31</v>
      </c>
      <c r="AI45" s="3" t="s">
        <v>12</v>
      </c>
      <c r="AJ45" s="4" t="s">
        <v>53</v>
      </c>
      <c r="AK45" s="3" t="s">
        <v>54</v>
      </c>
      <c r="AL45" s="4" t="s">
        <v>111</v>
      </c>
      <c r="AM45" s="3" t="s">
        <v>110</v>
      </c>
      <c r="AN45" s="3"/>
      <c r="AO45" s="8"/>
      <c r="AP45" s="8"/>
      <c r="AQ45" s="8"/>
      <c r="AR45" s="8"/>
      <c r="AS45" s="8"/>
      <c r="AT45" s="8"/>
      <c r="AU45" s="8"/>
      <c r="AV45" s="28">
        <v>840648247141</v>
      </c>
      <c r="AW45" s="25" t="s">
        <v>11</v>
      </c>
      <c r="AX45" s="24">
        <f t="shared" si="0"/>
        <v>0</v>
      </c>
      <c r="AY45" s="25" t="s">
        <v>11</v>
      </c>
      <c r="AZ45" s="24">
        <f t="shared" si="0"/>
        <v>0</v>
      </c>
      <c r="BA45" s="25" t="s">
        <v>47</v>
      </c>
      <c r="BB45" s="24">
        <f t="shared" ref="BB45" si="43">IF(BA45="si",$AV45,0)</f>
        <v>840648247141</v>
      </c>
      <c r="BC45" s="42" t="s">
        <v>202</v>
      </c>
    </row>
    <row r="46" spans="1:55" x14ac:dyDescent="0.35">
      <c r="A46" s="41">
        <v>45</v>
      </c>
      <c r="B46" s="79">
        <v>1329</v>
      </c>
      <c r="C46" s="15">
        <v>46174</v>
      </c>
      <c r="D46" s="15">
        <v>46539</v>
      </c>
      <c r="E46" s="17" t="s">
        <v>4</v>
      </c>
      <c r="F46" s="2" t="s">
        <v>23</v>
      </c>
      <c r="G46" s="1" t="s">
        <v>102</v>
      </c>
      <c r="H46" s="1" t="s">
        <v>27</v>
      </c>
      <c r="I46" s="1" t="s">
        <v>126</v>
      </c>
      <c r="J46" s="1" t="s">
        <v>30</v>
      </c>
      <c r="K46" s="2" t="s">
        <v>12</v>
      </c>
      <c r="L46" s="1" t="s">
        <v>31</v>
      </c>
      <c r="M46" s="2" t="s">
        <v>12</v>
      </c>
      <c r="N46" s="1" t="s">
        <v>32</v>
      </c>
      <c r="O46" s="2" t="s">
        <v>18</v>
      </c>
      <c r="P46" s="2" t="s">
        <v>3</v>
      </c>
      <c r="Q46" s="2" t="s">
        <v>127</v>
      </c>
      <c r="R46" s="7"/>
      <c r="S46" s="7"/>
      <c r="T46" s="6"/>
      <c r="U46" s="7"/>
      <c r="V46" s="6"/>
      <c r="W46" s="7"/>
      <c r="X46" s="7"/>
      <c r="Y46" s="7"/>
      <c r="Z46" s="27">
        <v>133498400000</v>
      </c>
      <c r="AA46" s="19" t="s">
        <v>8</v>
      </c>
      <c r="AB46" s="3" t="s">
        <v>119</v>
      </c>
      <c r="AC46" s="4" t="s">
        <v>120</v>
      </c>
      <c r="AD46" s="4" t="s">
        <v>27</v>
      </c>
      <c r="AE46" s="4" t="s">
        <v>126</v>
      </c>
      <c r="AF46" s="4" t="s">
        <v>30</v>
      </c>
      <c r="AG46" s="3" t="s">
        <v>12</v>
      </c>
      <c r="AH46" s="4" t="s">
        <v>31</v>
      </c>
      <c r="AI46" s="3" t="s">
        <v>12</v>
      </c>
      <c r="AJ46" s="4" t="s">
        <v>32</v>
      </c>
      <c r="AK46" s="3" t="s">
        <v>18</v>
      </c>
      <c r="AL46" s="4" t="s">
        <v>3</v>
      </c>
      <c r="AM46" s="3" t="s">
        <v>127</v>
      </c>
      <c r="AN46" s="8"/>
      <c r="AO46" s="8"/>
      <c r="AP46" s="8"/>
      <c r="AQ46" s="8"/>
      <c r="AR46" s="8"/>
      <c r="AS46" s="8"/>
      <c r="AT46" s="8"/>
      <c r="AU46" s="8"/>
      <c r="AV46" s="28">
        <v>133498400000</v>
      </c>
      <c r="AW46" s="25" t="s">
        <v>11</v>
      </c>
      <c r="AX46" s="24">
        <f t="shared" si="0"/>
        <v>0</v>
      </c>
      <c r="AY46" s="25" t="s">
        <v>47</v>
      </c>
      <c r="AZ46" s="24">
        <f t="shared" si="0"/>
        <v>133498400000</v>
      </c>
      <c r="BA46" s="25" t="s">
        <v>47</v>
      </c>
      <c r="BB46" s="24">
        <f t="shared" ref="BB46" si="44">IF(BA46="si",$AV46,0)</f>
        <v>133498400000</v>
      </c>
      <c r="BC46" s="43" t="s">
        <v>198</v>
      </c>
    </row>
    <row r="47" spans="1:55" x14ac:dyDescent="0.35">
      <c r="A47" s="41">
        <v>46</v>
      </c>
      <c r="B47" s="79">
        <v>1334</v>
      </c>
      <c r="C47" s="15">
        <v>46174</v>
      </c>
      <c r="D47" s="15">
        <v>11110</v>
      </c>
      <c r="E47" s="17" t="s">
        <v>4</v>
      </c>
      <c r="F47" s="2" t="s">
        <v>23</v>
      </c>
      <c r="G47" s="1" t="s">
        <v>102</v>
      </c>
      <c r="H47" s="1" t="s">
        <v>27</v>
      </c>
      <c r="I47" s="1" t="s">
        <v>126</v>
      </c>
      <c r="J47" s="1" t="s">
        <v>30</v>
      </c>
      <c r="K47" s="2" t="s">
        <v>12</v>
      </c>
      <c r="L47" s="1" t="s">
        <v>31</v>
      </c>
      <c r="M47" s="2" t="s">
        <v>12</v>
      </c>
      <c r="N47" s="1" t="s">
        <v>32</v>
      </c>
      <c r="O47" s="2" t="s">
        <v>18</v>
      </c>
      <c r="P47" s="2" t="s">
        <v>3</v>
      </c>
      <c r="Q47" s="2" t="s">
        <v>127</v>
      </c>
      <c r="R47" s="7"/>
      <c r="S47" s="7"/>
      <c r="T47" s="6"/>
      <c r="U47" s="7"/>
      <c r="V47" s="6"/>
      <c r="W47" s="7"/>
      <c r="X47" s="7"/>
      <c r="Y47" s="7"/>
      <c r="Z47" s="27">
        <v>7000000000</v>
      </c>
      <c r="AA47" s="20" t="s">
        <v>152</v>
      </c>
      <c r="AB47" s="8" t="s">
        <v>144</v>
      </c>
      <c r="AC47" s="23"/>
      <c r="AD47" s="4" t="s">
        <v>27</v>
      </c>
      <c r="AE47" s="4" t="s">
        <v>126</v>
      </c>
      <c r="AF47" s="4" t="s">
        <v>30</v>
      </c>
      <c r="AG47" s="3" t="s">
        <v>12</v>
      </c>
      <c r="AH47" s="23" t="s">
        <v>153</v>
      </c>
      <c r="AI47" s="8" t="s">
        <v>38</v>
      </c>
      <c r="AJ47" s="23" t="s">
        <v>147</v>
      </c>
      <c r="AK47" s="8" t="s">
        <v>38</v>
      </c>
      <c r="AL47" s="23" t="s">
        <v>203</v>
      </c>
      <c r="AM47" s="8" t="s">
        <v>154</v>
      </c>
      <c r="AN47" s="8"/>
      <c r="AO47" s="8"/>
      <c r="AP47" s="8"/>
      <c r="AQ47" s="8"/>
      <c r="AR47" s="8"/>
      <c r="AS47" s="8"/>
      <c r="AT47" s="8"/>
      <c r="AU47" s="8"/>
      <c r="AV47" s="28">
        <v>7000000000</v>
      </c>
      <c r="AW47" s="25" t="s">
        <v>11</v>
      </c>
      <c r="AX47" s="24">
        <f t="shared" si="0"/>
        <v>0</v>
      </c>
      <c r="AY47" s="25" t="s">
        <v>11</v>
      </c>
      <c r="AZ47" s="24">
        <f t="shared" si="0"/>
        <v>0</v>
      </c>
      <c r="BA47" s="25" t="s">
        <v>47</v>
      </c>
      <c r="BB47" s="24">
        <f t="shared" ref="BB47" si="45">IF(BA47="si",$AV47,0)</f>
        <v>7000000000</v>
      </c>
      <c r="BC47" s="43" t="s">
        <v>204</v>
      </c>
    </row>
    <row r="48" spans="1:55" ht="15" thickBot="1" x14ac:dyDescent="0.4">
      <c r="A48" s="44">
        <v>47</v>
      </c>
      <c r="B48" s="80">
        <v>1346</v>
      </c>
      <c r="C48" s="45">
        <v>44012</v>
      </c>
      <c r="D48" s="45">
        <v>37073</v>
      </c>
      <c r="E48" s="46" t="s">
        <v>4</v>
      </c>
      <c r="F48" s="47" t="s">
        <v>23</v>
      </c>
      <c r="G48" s="48" t="s">
        <v>102</v>
      </c>
      <c r="H48" s="48" t="s">
        <v>27</v>
      </c>
      <c r="I48" s="48" t="s">
        <v>126</v>
      </c>
      <c r="J48" s="48" t="s">
        <v>30</v>
      </c>
      <c r="K48" s="47" t="s">
        <v>12</v>
      </c>
      <c r="L48" s="48" t="s">
        <v>31</v>
      </c>
      <c r="M48" s="47" t="s">
        <v>12</v>
      </c>
      <c r="N48" s="48" t="s">
        <v>32</v>
      </c>
      <c r="O48" s="47" t="s">
        <v>18</v>
      </c>
      <c r="P48" s="47" t="s">
        <v>3</v>
      </c>
      <c r="Q48" s="47" t="s">
        <v>127</v>
      </c>
      <c r="R48" s="49"/>
      <c r="S48" s="49"/>
      <c r="T48" s="50"/>
      <c r="U48" s="49"/>
      <c r="V48" s="50"/>
      <c r="W48" s="49"/>
      <c r="X48" s="49"/>
      <c r="Y48" s="49"/>
      <c r="Z48" s="51">
        <v>494938071017</v>
      </c>
      <c r="AA48" s="52" t="s">
        <v>0</v>
      </c>
      <c r="AB48" s="53" t="s">
        <v>196</v>
      </c>
      <c r="AC48" s="54" t="s">
        <v>197</v>
      </c>
      <c r="AD48" s="54" t="s">
        <v>27</v>
      </c>
      <c r="AE48" s="54" t="s">
        <v>126</v>
      </c>
      <c r="AF48" s="54" t="s">
        <v>30</v>
      </c>
      <c r="AG48" s="53" t="s">
        <v>12</v>
      </c>
      <c r="AH48" s="54" t="s">
        <v>31</v>
      </c>
      <c r="AI48" s="53" t="s">
        <v>12</v>
      </c>
      <c r="AJ48" s="54" t="s">
        <v>32</v>
      </c>
      <c r="AK48" s="53" t="s">
        <v>18</v>
      </c>
      <c r="AL48" s="54" t="s">
        <v>3</v>
      </c>
      <c r="AM48" s="53" t="s">
        <v>127</v>
      </c>
      <c r="AN48" s="55"/>
      <c r="AO48" s="55"/>
      <c r="AP48" s="55"/>
      <c r="AQ48" s="55"/>
      <c r="AR48" s="55"/>
      <c r="AS48" s="55"/>
      <c r="AT48" s="55"/>
      <c r="AU48" s="55"/>
      <c r="AV48" s="56">
        <v>494938071017</v>
      </c>
      <c r="AW48" s="57" t="s">
        <v>11</v>
      </c>
      <c r="AX48" s="58">
        <f t="shared" si="0"/>
        <v>0</v>
      </c>
      <c r="AY48" s="57" t="s">
        <v>47</v>
      </c>
      <c r="AZ48" s="58">
        <f t="shared" si="0"/>
        <v>494938071017</v>
      </c>
      <c r="BA48" s="57" t="s">
        <v>47</v>
      </c>
      <c r="BB48" s="58">
        <f t="shared" ref="BB48" si="46">IF(BA48="si",$AV48,0)</f>
        <v>494938071017</v>
      </c>
      <c r="BC48" s="59" t="s">
        <v>195</v>
      </c>
    </row>
  </sheetData>
  <autoFilter ref="A1:BC48"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N53"/>
  <sheetViews>
    <sheetView zoomScale="70" zoomScaleNormal="70" workbookViewId="0">
      <pane ySplit="1" topLeftCell="A2" activePane="bottomLeft" state="frozen"/>
      <selection pane="bottomLeft"/>
    </sheetView>
  </sheetViews>
  <sheetFormatPr baseColWidth="10" defaultRowHeight="14.5" x14ac:dyDescent="0.35"/>
  <cols>
    <col min="1" max="1" width="5.6328125" style="12" customWidth="1"/>
    <col min="2" max="2" width="12.26953125" style="81" bestFit="1" customWidth="1"/>
    <col min="3" max="3" width="12.81640625" style="10" customWidth="1"/>
    <col min="4" max="4" width="13.453125" style="10" customWidth="1"/>
    <col min="5" max="5" width="41.54296875" style="10" customWidth="1"/>
    <col min="6" max="6" width="45.90625" style="10" bestFit="1" customWidth="1"/>
    <col min="7" max="7" width="17.36328125" style="26" customWidth="1"/>
    <col min="8" max="8" width="10.6328125" style="26" customWidth="1"/>
    <col min="9" max="9" width="16" style="26" customWidth="1"/>
    <col min="10" max="10" width="15.54296875" style="26" customWidth="1"/>
    <col min="11" max="11" width="18.90625" style="26" customWidth="1"/>
    <col min="12" max="12" width="10" style="26" customWidth="1"/>
    <col min="13" max="13" width="17.36328125" style="26" customWidth="1"/>
    <col min="14" max="14" width="125.54296875" style="26" bestFit="1" customWidth="1"/>
    <col min="15" max="16384" width="10.90625" style="12"/>
  </cols>
  <sheetData>
    <row r="1" spans="1:14" s="61" customFormat="1" ht="27" thickBot="1" x14ac:dyDescent="0.4">
      <c r="A1" s="60" t="s">
        <v>78</v>
      </c>
      <c r="B1" s="82" t="s">
        <v>367</v>
      </c>
      <c r="C1" s="29" t="s">
        <v>221</v>
      </c>
      <c r="D1" s="29" t="s">
        <v>220</v>
      </c>
      <c r="E1" s="30" t="s">
        <v>34</v>
      </c>
      <c r="F1" s="34" t="s">
        <v>33</v>
      </c>
      <c r="G1" s="37" t="s">
        <v>215</v>
      </c>
      <c r="H1" s="38" t="s">
        <v>46</v>
      </c>
      <c r="I1" s="39" t="s">
        <v>211</v>
      </c>
      <c r="J1" s="38" t="s">
        <v>45</v>
      </c>
      <c r="K1" s="39" t="s">
        <v>212</v>
      </c>
      <c r="L1" s="38" t="s">
        <v>52</v>
      </c>
      <c r="M1" s="39" t="s">
        <v>213</v>
      </c>
      <c r="N1" s="40" t="s">
        <v>51</v>
      </c>
    </row>
    <row r="2" spans="1:14" x14ac:dyDescent="0.35">
      <c r="A2" s="41">
        <v>1</v>
      </c>
      <c r="B2" s="78">
        <v>793</v>
      </c>
      <c r="C2" s="13">
        <v>40238</v>
      </c>
      <c r="D2" s="13">
        <v>43191</v>
      </c>
      <c r="E2" s="16" t="s">
        <v>4</v>
      </c>
      <c r="F2" s="19" t="s">
        <v>5</v>
      </c>
      <c r="G2" s="22">
        <v>10000000000</v>
      </c>
      <c r="H2" s="5" t="s">
        <v>47</v>
      </c>
      <c r="I2" s="24">
        <f>IF(H2="si",$G2,0)</f>
        <v>10000000000</v>
      </c>
      <c r="J2" s="5" t="s">
        <v>11</v>
      </c>
      <c r="K2" s="24">
        <f>IF(J2="si",$G2,0)</f>
        <v>0</v>
      </c>
      <c r="L2" s="5" t="s">
        <v>11</v>
      </c>
      <c r="M2" s="24">
        <f>IF(L2="si",$G2,0)</f>
        <v>0</v>
      </c>
      <c r="N2" s="42"/>
    </row>
    <row r="3" spans="1:14" x14ac:dyDescent="0.35">
      <c r="A3" s="41">
        <v>2</v>
      </c>
      <c r="B3" s="78">
        <v>793</v>
      </c>
      <c r="C3" s="13">
        <v>40238</v>
      </c>
      <c r="D3" s="13">
        <v>43191</v>
      </c>
      <c r="E3" s="16" t="s">
        <v>4</v>
      </c>
      <c r="F3" s="19" t="s">
        <v>6</v>
      </c>
      <c r="G3" s="22">
        <v>500000000</v>
      </c>
      <c r="H3" s="5" t="s">
        <v>47</v>
      </c>
      <c r="I3" s="24">
        <f t="shared" ref="I3:K48" si="0">IF(H3="si",$G3,0)</f>
        <v>500000000</v>
      </c>
      <c r="J3" s="5" t="s">
        <v>11</v>
      </c>
      <c r="K3" s="24">
        <f t="shared" si="0"/>
        <v>0</v>
      </c>
      <c r="L3" s="5" t="s">
        <v>11</v>
      </c>
      <c r="M3" s="24">
        <f t="shared" ref="M3:M48" si="1">IF(L3="si",$G3,0)</f>
        <v>0</v>
      </c>
      <c r="N3" s="42"/>
    </row>
    <row r="4" spans="1:14" x14ac:dyDescent="0.35">
      <c r="A4" s="41">
        <v>3</v>
      </c>
      <c r="B4" s="78">
        <v>861</v>
      </c>
      <c r="C4" s="13">
        <v>42430</v>
      </c>
      <c r="D4" s="13">
        <v>43191</v>
      </c>
      <c r="E4" s="16" t="s">
        <v>4</v>
      </c>
      <c r="F4" s="19" t="s">
        <v>7</v>
      </c>
      <c r="G4" s="22">
        <v>10000000000</v>
      </c>
      <c r="H4" s="5" t="s">
        <v>11</v>
      </c>
      <c r="I4" s="24">
        <f t="shared" si="0"/>
        <v>0</v>
      </c>
      <c r="J4" s="5" t="s">
        <v>11</v>
      </c>
      <c r="K4" s="24">
        <f t="shared" si="0"/>
        <v>0</v>
      </c>
      <c r="L4" s="5" t="s">
        <v>11</v>
      </c>
      <c r="M4" s="24">
        <f t="shared" si="1"/>
        <v>0</v>
      </c>
      <c r="N4" s="42"/>
    </row>
    <row r="5" spans="1:14" x14ac:dyDescent="0.35">
      <c r="A5" s="41">
        <v>4</v>
      </c>
      <c r="B5" s="78">
        <v>626</v>
      </c>
      <c r="C5" s="13">
        <v>46082</v>
      </c>
      <c r="D5" s="13">
        <v>43191</v>
      </c>
      <c r="E5" s="16" t="s">
        <v>0</v>
      </c>
      <c r="F5" s="19" t="s">
        <v>0</v>
      </c>
      <c r="G5" s="22">
        <v>280000000000</v>
      </c>
      <c r="H5" s="5" t="s">
        <v>11</v>
      </c>
      <c r="I5" s="24">
        <f t="shared" si="0"/>
        <v>0</v>
      </c>
      <c r="J5" s="5" t="s">
        <v>47</v>
      </c>
      <c r="K5" s="24">
        <f t="shared" si="0"/>
        <v>280000000000</v>
      </c>
      <c r="L5" s="5" t="s">
        <v>11</v>
      </c>
      <c r="M5" s="24">
        <f t="shared" si="1"/>
        <v>0</v>
      </c>
      <c r="N5" s="42" t="s">
        <v>58</v>
      </c>
    </row>
    <row r="6" spans="1:14" s="11" customFormat="1" x14ac:dyDescent="0.35">
      <c r="A6" s="41">
        <v>5</v>
      </c>
      <c r="B6" s="78">
        <v>862</v>
      </c>
      <c r="C6" s="13">
        <v>42430</v>
      </c>
      <c r="D6" s="13">
        <v>43191</v>
      </c>
      <c r="E6" s="16" t="s">
        <v>4</v>
      </c>
      <c r="F6" s="19" t="s">
        <v>6</v>
      </c>
      <c r="G6" s="22">
        <v>1000000000</v>
      </c>
      <c r="H6" s="5" t="s">
        <v>47</v>
      </c>
      <c r="I6" s="24">
        <f t="shared" si="0"/>
        <v>1000000000</v>
      </c>
      <c r="J6" s="5" t="s">
        <v>11</v>
      </c>
      <c r="K6" s="24">
        <f t="shared" si="0"/>
        <v>0</v>
      </c>
      <c r="L6" s="5" t="s">
        <v>11</v>
      </c>
      <c r="M6" s="24">
        <f t="shared" si="1"/>
        <v>0</v>
      </c>
      <c r="N6" s="42" t="s">
        <v>205</v>
      </c>
    </row>
    <row r="7" spans="1:14" s="11" customFormat="1" x14ac:dyDescent="0.35">
      <c r="A7" s="41">
        <v>6</v>
      </c>
      <c r="B7" s="78">
        <v>862</v>
      </c>
      <c r="C7" s="13">
        <v>42430</v>
      </c>
      <c r="D7" s="13">
        <v>43191</v>
      </c>
      <c r="E7" s="16" t="s">
        <v>4</v>
      </c>
      <c r="F7" s="19" t="s">
        <v>6</v>
      </c>
      <c r="G7" s="22">
        <v>500000000</v>
      </c>
      <c r="H7" s="5" t="s">
        <v>47</v>
      </c>
      <c r="I7" s="24">
        <f t="shared" si="0"/>
        <v>500000000</v>
      </c>
      <c r="J7" s="5" t="s">
        <v>11</v>
      </c>
      <c r="K7" s="24">
        <f t="shared" si="0"/>
        <v>0</v>
      </c>
      <c r="L7" s="5" t="s">
        <v>11</v>
      </c>
      <c r="M7" s="24">
        <f t="shared" si="1"/>
        <v>0</v>
      </c>
      <c r="N7" s="42" t="s">
        <v>206</v>
      </c>
    </row>
    <row r="8" spans="1:14" s="11" customFormat="1" x14ac:dyDescent="0.35">
      <c r="A8" s="41">
        <v>7</v>
      </c>
      <c r="B8" s="78">
        <v>862</v>
      </c>
      <c r="C8" s="13">
        <v>42430</v>
      </c>
      <c r="D8" s="13">
        <v>43191</v>
      </c>
      <c r="E8" s="16" t="s">
        <v>4</v>
      </c>
      <c r="F8" s="19" t="s">
        <v>6</v>
      </c>
      <c r="G8" s="22">
        <v>3000000000</v>
      </c>
      <c r="H8" s="5" t="s">
        <v>47</v>
      </c>
      <c r="I8" s="24">
        <f t="shared" si="0"/>
        <v>3000000000</v>
      </c>
      <c r="J8" s="5" t="s">
        <v>47</v>
      </c>
      <c r="K8" s="24">
        <f t="shared" si="0"/>
        <v>3000000000</v>
      </c>
      <c r="L8" s="5" t="s">
        <v>11</v>
      </c>
      <c r="M8" s="24">
        <f t="shared" si="1"/>
        <v>0</v>
      </c>
      <c r="N8" s="42" t="s">
        <v>207</v>
      </c>
    </row>
    <row r="9" spans="1:14" x14ac:dyDescent="0.35">
      <c r="A9" s="41">
        <v>8</v>
      </c>
      <c r="B9" s="78">
        <v>942</v>
      </c>
      <c r="C9" s="13">
        <v>46082</v>
      </c>
      <c r="D9" s="13">
        <v>43191</v>
      </c>
      <c r="E9" s="16" t="s">
        <v>4</v>
      </c>
      <c r="F9" s="19" t="s">
        <v>5</v>
      </c>
      <c r="G9" s="22">
        <v>20000000000</v>
      </c>
      <c r="H9" s="5" t="s">
        <v>47</v>
      </c>
      <c r="I9" s="24">
        <f t="shared" si="0"/>
        <v>20000000000</v>
      </c>
      <c r="J9" s="5" t="s">
        <v>11</v>
      </c>
      <c r="K9" s="24">
        <f t="shared" si="0"/>
        <v>0</v>
      </c>
      <c r="L9" s="5" t="s">
        <v>11</v>
      </c>
      <c r="M9" s="24">
        <f t="shared" si="1"/>
        <v>0</v>
      </c>
      <c r="N9" s="42"/>
    </row>
    <row r="10" spans="1:14" x14ac:dyDescent="0.35">
      <c r="A10" s="41">
        <v>9</v>
      </c>
      <c r="B10" s="78">
        <v>942</v>
      </c>
      <c r="C10" s="13">
        <v>46082</v>
      </c>
      <c r="D10" s="13">
        <v>43191</v>
      </c>
      <c r="E10" s="16" t="s">
        <v>4</v>
      </c>
      <c r="F10" s="19" t="s">
        <v>5</v>
      </c>
      <c r="G10" s="22">
        <v>222950000000</v>
      </c>
      <c r="H10" s="5" t="s">
        <v>47</v>
      </c>
      <c r="I10" s="24">
        <f t="shared" si="0"/>
        <v>222950000000</v>
      </c>
      <c r="J10" s="5" t="s">
        <v>11</v>
      </c>
      <c r="K10" s="24">
        <f t="shared" si="0"/>
        <v>0</v>
      </c>
      <c r="L10" s="5" t="s">
        <v>11</v>
      </c>
      <c r="M10" s="24">
        <f t="shared" si="1"/>
        <v>0</v>
      </c>
      <c r="N10" s="42"/>
    </row>
    <row r="11" spans="1:14" x14ac:dyDescent="0.35">
      <c r="A11" s="41">
        <v>10</v>
      </c>
      <c r="B11" s="78">
        <v>942</v>
      </c>
      <c r="C11" s="13">
        <v>46082</v>
      </c>
      <c r="D11" s="13">
        <v>43191</v>
      </c>
      <c r="E11" s="16" t="s">
        <v>4</v>
      </c>
      <c r="F11" s="19" t="s">
        <v>6</v>
      </c>
      <c r="G11" s="22">
        <v>1500000000</v>
      </c>
      <c r="H11" s="5" t="s">
        <v>47</v>
      </c>
      <c r="I11" s="24">
        <f t="shared" si="0"/>
        <v>1500000000</v>
      </c>
      <c r="J11" s="5" t="s">
        <v>11</v>
      </c>
      <c r="K11" s="24">
        <f t="shared" si="0"/>
        <v>0</v>
      </c>
      <c r="L11" s="5" t="s">
        <v>11</v>
      </c>
      <c r="M11" s="24">
        <f t="shared" si="1"/>
        <v>0</v>
      </c>
      <c r="N11" s="42"/>
    </row>
    <row r="12" spans="1:14" x14ac:dyDescent="0.35">
      <c r="A12" s="41">
        <v>11</v>
      </c>
      <c r="B12" s="78">
        <v>942</v>
      </c>
      <c r="C12" s="13">
        <v>46082</v>
      </c>
      <c r="D12" s="13">
        <v>43191</v>
      </c>
      <c r="E12" s="16" t="s">
        <v>4</v>
      </c>
      <c r="F12" s="19" t="s">
        <v>6</v>
      </c>
      <c r="G12" s="22">
        <v>8500000000</v>
      </c>
      <c r="H12" s="5" t="s">
        <v>47</v>
      </c>
      <c r="I12" s="24">
        <f t="shared" si="0"/>
        <v>8500000000</v>
      </c>
      <c r="J12" s="5" t="s">
        <v>11</v>
      </c>
      <c r="K12" s="24">
        <f t="shared" si="0"/>
        <v>0</v>
      </c>
      <c r="L12" s="5" t="s">
        <v>11</v>
      </c>
      <c r="M12" s="24">
        <f t="shared" si="1"/>
        <v>0</v>
      </c>
      <c r="N12" s="42"/>
    </row>
    <row r="13" spans="1:14" x14ac:dyDescent="0.35">
      <c r="A13" s="41">
        <v>12</v>
      </c>
      <c r="B13" s="78">
        <v>942</v>
      </c>
      <c r="C13" s="13">
        <v>46082</v>
      </c>
      <c r="D13" s="13">
        <v>43191</v>
      </c>
      <c r="E13" s="16" t="s">
        <v>4</v>
      </c>
      <c r="F13" s="19" t="s">
        <v>108</v>
      </c>
      <c r="G13" s="22">
        <v>200000000000</v>
      </c>
      <c r="H13" s="5" t="s">
        <v>11</v>
      </c>
      <c r="I13" s="24">
        <f t="shared" si="0"/>
        <v>0</v>
      </c>
      <c r="J13" s="5" t="s">
        <v>11</v>
      </c>
      <c r="K13" s="24">
        <f t="shared" si="0"/>
        <v>0</v>
      </c>
      <c r="L13" s="5" t="s">
        <v>11</v>
      </c>
      <c r="M13" s="24">
        <f t="shared" si="1"/>
        <v>0</v>
      </c>
      <c r="N13" s="42"/>
    </row>
    <row r="14" spans="1:14" x14ac:dyDescent="0.35">
      <c r="A14" s="41">
        <v>13</v>
      </c>
      <c r="B14" s="78">
        <v>943</v>
      </c>
      <c r="C14" s="13">
        <v>46082</v>
      </c>
      <c r="D14" s="13">
        <v>43191</v>
      </c>
      <c r="E14" s="16" t="s">
        <v>4</v>
      </c>
      <c r="F14" s="19" t="s">
        <v>7</v>
      </c>
      <c r="G14" s="22">
        <v>16000000000</v>
      </c>
      <c r="H14" s="5" t="s">
        <v>11</v>
      </c>
      <c r="I14" s="24">
        <f t="shared" si="0"/>
        <v>0</v>
      </c>
      <c r="J14" s="5" t="s">
        <v>11</v>
      </c>
      <c r="K14" s="24">
        <f t="shared" si="0"/>
        <v>0</v>
      </c>
      <c r="L14" s="5" t="s">
        <v>11</v>
      </c>
      <c r="M14" s="24">
        <f t="shared" si="1"/>
        <v>0</v>
      </c>
      <c r="N14" s="42"/>
    </row>
    <row r="15" spans="1:14" x14ac:dyDescent="0.35">
      <c r="A15" s="41">
        <v>14</v>
      </c>
      <c r="B15" s="78">
        <v>950</v>
      </c>
      <c r="C15" s="13">
        <v>11018</v>
      </c>
      <c r="D15" s="13">
        <v>43191</v>
      </c>
      <c r="E15" s="16" t="s">
        <v>4</v>
      </c>
      <c r="F15" s="19" t="s">
        <v>8</v>
      </c>
      <c r="G15" s="22">
        <v>120000000000</v>
      </c>
      <c r="H15" s="5" t="s">
        <v>11</v>
      </c>
      <c r="I15" s="24">
        <f t="shared" si="0"/>
        <v>0</v>
      </c>
      <c r="J15" s="5" t="s">
        <v>11</v>
      </c>
      <c r="K15" s="24">
        <f t="shared" si="0"/>
        <v>0</v>
      </c>
      <c r="L15" s="5" t="s">
        <v>11</v>
      </c>
      <c r="M15" s="24">
        <f t="shared" si="1"/>
        <v>0</v>
      </c>
      <c r="N15" s="42" t="s">
        <v>208</v>
      </c>
    </row>
    <row r="16" spans="1:14" x14ac:dyDescent="0.35">
      <c r="A16" s="41">
        <v>15</v>
      </c>
      <c r="B16" s="78">
        <v>994</v>
      </c>
      <c r="C16" s="13">
        <v>39539</v>
      </c>
      <c r="D16" s="13">
        <v>43191</v>
      </c>
      <c r="E16" s="16" t="s">
        <v>4</v>
      </c>
      <c r="F16" s="19" t="s">
        <v>5</v>
      </c>
      <c r="G16" s="22">
        <v>297000000000</v>
      </c>
      <c r="H16" s="5" t="s">
        <v>47</v>
      </c>
      <c r="I16" s="24">
        <f t="shared" si="0"/>
        <v>297000000000</v>
      </c>
      <c r="J16" s="5" t="s">
        <v>11</v>
      </c>
      <c r="K16" s="24">
        <f t="shared" si="0"/>
        <v>0</v>
      </c>
      <c r="L16" s="5" t="s">
        <v>47</v>
      </c>
      <c r="M16" s="24">
        <f t="shared" si="1"/>
        <v>297000000000</v>
      </c>
      <c r="N16" s="42"/>
    </row>
    <row r="17" spans="1:14" x14ac:dyDescent="0.35">
      <c r="A17" s="41">
        <v>16</v>
      </c>
      <c r="B17" s="78">
        <v>994</v>
      </c>
      <c r="C17" s="13">
        <v>39539</v>
      </c>
      <c r="D17" s="13">
        <v>43191</v>
      </c>
      <c r="E17" s="16" t="s">
        <v>4</v>
      </c>
      <c r="F17" s="19" t="s">
        <v>1</v>
      </c>
      <c r="G17" s="22">
        <v>50000000000</v>
      </c>
      <c r="H17" s="5" t="s">
        <v>11</v>
      </c>
      <c r="I17" s="24">
        <f t="shared" si="0"/>
        <v>0</v>
      </c>
      <c r="J17" s="5" t="s">
        <v>11</v>
      </c>
      <c r="K17" s="24">
        <f t="shared" si="0"/>
        <v>0</v>
      </c>
      <c r="L17" s="5" t="s">
        <v>47</v>
      </c>
      <c r="M17" s="24">
        <f t="shared" si="1"/>
        <v>50000000000</v>
      </c>
      <c r="N17" s="42"/>
    </row>
    <row r="18" spans="1:14" x14ac:dyDescent="0.35">
      <c r="A18" s="41">
        <v>17</v>
      </c>
      <c r="B18" s="78">
        <v>1002</v>
      </c>
      <c r="C18" s="13">
        <v>40269</v>
      </c>
      <c r="D18" s="13">
        <v>43191</v>
      </c>
      <c r="E18" s="16" t="s">
        <v>4</v>
      </c>
      <c r="F18" s="19" t="s">
        <v>108</v>
      </c>
      <c r="G18" s="22">
        <v>410352000000</v>
      </c>
      <c r="H18" s="5" t="s">
        <v>11</v>
      </c>
      <c r="I18" s="24">
        <f t="shared" si="0"/>
        <v>0</v>
      </c>
      <c r="J18" s="5" t="s">
        <v>11</v>
      </c>
      <c r="K18" s="24">
        <f t="shared" si="0"/>
        <v>0</v>
      </c>
      <c r="L18" s="5" t="s">
        <v>47</v>
      </c>
      <c r="M18" s="24">
        <f t="shared" si="1"/>
        <v>410352000000</v>
      </c>
      <c r="N18" s="42"/>
    </row>
    <row r="19" spans="1:14" x14ac:dyDescent="0.35">
      <c r="A19" s="41">
        <v>18</v>
      </c>
      <c r="B19" s="78">
        <v>1030</v>
      </c>
      <c r="C19" s="13">
        <v>44287</v>
      </c>
      <c r="D19" s="13">
        <v>45017</v>
      </c>
      <c r="E19" s="16" t="s">
        <v>4</v>
      </c>
      <c r="F19" s="19" t="s">
        <v>140</v>
      </c>
      <c r="G19" s="22">
        <v>16134966000</v>
      </c>
      <c r="H19" s="5" t="s">
        <v>11</v>
      </c>
      <c r="I19" s="24">
        <f t="shared" si="0"/>
        <v>0</v>
      </c>
      <c r="J19" s="5" t="s">
        <v>11</v>
      </c>
      <c r="K19" s="24">
        <f t="shared" si="0"/>
        <v>0</v>
      </c>
      <c r="L19" s="5" t="s">
        <v>47</v>
      </c>
      <c r="M19" s="24">
        <f t="shared" si="1"/>
        <v>16134966000</v>
      </c>
      <c r="N19" s="42"/>
    </row>
    <row r="20" spans="1:14" x14ac:dyDescent="0.35">
      <c r="A20" s="41">
        <v>19</v>
      </c>
      <c r="B20" s="78">
        <v>1030</v>
      </c>
      <c r="C20" s="13">
        <v>44287</v>
      </c>
      <c r="D20" s="13">
        <v>45017</v>
      </c>
      <c r="E20" s="16" t="s">
        <v>4</v>
      </c>
      <c r="F20" s="19" t="s">
        <v>140</v>
      </c>
      <c r="G20" s="22">
        <v>4236234000</v>
      </c>
      <c r="H20" s="5" t="s">
        <v>11</v>
      </c>
      <c r="I20" s="24">
        <f t="shared" si="0"/>
        <v>0</v>
      </c>
      <c r="J20" s="5" t="s">
        <v>11</v>
      </c>
      <c r="K20" s="24">
        <f t="shared" si="0"/>
        <v>0</v>
      </c>
      <c r="L20" s="5" t="s">
        <v>47</v>
      </c>
      <c r="M20" s="24">
        <f t="shared" si="1"/>
        <v>4236234000</v>
      </c>
      <c r="N20" s="42"/>
    </row>
    <row r="21" spans="1:14" x14ac:dyDescent="0.35">
      <c r="A21" s="41">
        <v>20</v>
      </c>
      <c r="B21" s="78">
        <v>1030</v>
      </c>
      <c r="C21" s="13">
        <v>44287</v>
      </c>
      <c r="D21" s="13">
        <v>45017</v>
      </c>
      <c r="E21" s="16" t="s">
        <v>4</v>
      </c>
      <c r="F21" s="19" t="s">
        <v>143</v>
      </c>
      <c r="G21" s="22">
        <v>5060100000</v>
      </c>
      <c r="H21" s="5" t="s">
        <v>11</v>
      </c>
      <c r="I21" s="24">
        <f t="shared" si="0"/>
        <v>0</v>
      </c>
      <c r="J21" s="5" t="s">
        <v>11</v>
      </c>
      <c r="K21" s="24">
        <f t="shared" si="0"/>
        <v>0</v>
      </c>
      <c r="L21" s="5" t="s">
        <v>47</v>
      </c>
      <c r="M21" s="24">
        <f t="shared" si="1"/>
        <v>5060100000</v>
      </c>
      <c r="N21" s="42"/>
    </row>
    <row r="22" spans="1:14" x14ac:dyDescent="0.35">
      <c r="A22" s="41">
        <v>21</v>
      </c>
      <c r="B22" s="78" t="s">
        <v>2</v>
      </c>
      <c r="C22" s="13">
        <v>39539</v>
      </c>
      <c r="D22" s="13">
        <v>46478</v>
      </c>
      <c r="E22" s="16" t="s">
        <v>145</v>
      </c>
      <c r="F22" s="19" t="s">
        <v>152</v>
      </c>
      <c r="G22" s="22">
        <v>2000000000</v>
      </c>
      <c r="H22" s="5" t="s">
        <v>11</v>
      </c>
      <c r="I22" s="24">
        <f t="shared" si="0"/>
        <v>0</v>
      </c>
      <c r="J22" s="5" t="s">
        <v>11</v>
      </c>
      <c r="K22" s="24">
        <f t="shared" si="0"/>
        <v>0</v>
      </c>
      <c r="L22" s="5" t="s">
        <v>11</v>
      </c>
      <c r="M22" s="24">
        <f t="shared" si="1"/>
        <v>0</v>
      </c>
      <c r="N22" s="42" t="s">
        <v>209</v>
      </c>
    </row>
    <row r="23" spans="1:14" x14ac:dyDescent="0.35">
      <c r="A23" s="41">
        <v>22</v>
      </c>
      <c r="B23" s="78" t="s">
        <v>2</v>
      </c>
      <c r="C23" s="13">
        <v>39539</v>
      </c>
      <c r="D23" s="13">
        <v>46478</v>
      </c>
      <c r="E23" s="16" t="s">
        <v>145</v>
      </c>
      <c r="F23" s="19" t="s">
        <v>152</v>
      </c>
      <c r="G23" s="22">
        <v>5000000000</v>
      </c>
      <c r="H23" s="5" t="s">
        <v>11</v>
      </c>
      <c r="I23" s="24">
        <f t="shared" si="0"/>
        <v>0</v>
      </c>
      <c r="J23" s="5" t="s">
        <v>11</v>
      </c>
      <c r="K23" s="24">
        <f t="shared" si="0"/>
        <v>0</v>
      </c>
      <c r="L23" s="5" t="s">
        <v>11</v>
      </c>
      <c r="M23" s="24">
        <f t="shared" si="1"/>
        <v>0</v>
      </c>
      <c r="N23" s="42" t="s">
        <v>209</v>
      </c>
    </row>
    <row r="24" spans="1:14" x14ac:dyDescent="0.35">
      <c r="A24" s="41">
        <v>23</v>
      </c>
      <c r="B24" s="78">
        <v>1063</v>
      </c>
      <c r="C24" s="13">
        <v>47209</v>
      </c>
      <c r="D24" s="13">
        <v>11049</v>
      </c>
      <c r="E24" s="16" t="s">
        <v>4</v>
      </c>
      <c r="F24" s="19" t="s">
        <v>179</v>
      </c>
      <c r="G24" s="22">
        <v>1400000000</v>
      </c>
      <c r="H24" s="5" t="s">
        <v>11</v>
      </c>
      <c r="I24" s="24">
        <f t="shared" si="0"/>
        <v>0</v>
      </c>
      <c r="J24" s="5" t="s">
        <v>11</v>
      </c>
      <c r="K24" s="24">
        <f t="shared" si="0"/>
        <v>0</v>
      </c>
      <c r="L24" s="5" t="s">
        <v>47</v>
      </c>
      <c r="M24" s="24">
        <f t="shared" si="1"/>
        <v>1400000000</v>
      </c>
      <c r="N24" s="42"/>
    </row>
    <row r="25" spans="1:14" x14ac:dyDescent="0.35">
      <c r="A25" s="41">
        <v>24</v>
      </c>
      <c r="B25" s="78">
        <v>1063</v>
      </c>
      <c r="C25" s="13">
        <v>47209</v>
      </c>
      <c r="D25" s="13">
        <v>11049</v>
      </c>
      <c r="E25" s="16" t="s">
        <v>4</v>
      </c>
      <c r="F25" s="19" t="s">
        <v>179</v>
      </c>
      <c r="G25" s="22">
        <v>8100000000</v>
      </c>
      <c r="H25" s="5" t="s">
        <v>11</v>
      </c>
      <c r="I25" s="24">
        <f t="shared" si="0"/>
        <v>0</v>
      </c>
      <c r="J25" s="5" t="s">
        <v>11</v>
      </c>
      <c r="K25" s="24">
        <f t="shared" si="0"/>
        <v>0</v>
      </c>
      <c r="L25" s="5" t="s">
        <v>47</v>
      </c>
      <c r="M25" s="24">
        <f t="shared" si="1"/>
        <v>8100000000</v>
      </c>
      <c r="N25" s="42"/>
    </row>
    <row r="26" spans="1:14" x14ac:dyDescent="0.35">
      <c r="A26" s="41">
        <v>25</v>
      </c>
      <c r="B26" s="78">
        <v>1063</v>
      </c>
      <c r="C26" s="13">
        <v>47209</v>
      </c>
      <c r="D26" s="13">
        <v>11049</v>
      </c>
      <c r="E26" s="16" t="s">
        <v>4</v>
      </c>
      <c r="F26" s="19" t="s">
        <v>179</v>
      </c>
      <c r="G26" s="22">
        <v>59400000000</v>
      </c>
      <c r="H26" s="5" t="s">
        <v>11</v>
      </c>
      <c r="I26" s="24">
        <f t="shared" si="0"/>
        <v>0</v>
      </c>
      <c r="J26" s="5" t="s">
        <v>11</v>
      </c>
      <c r="K26" s="24">
        <f t="shared" si="0"/>
        <v>0</v>
      </c>
      <c r="L26" s="5" t="s">
        <v>47</v>
      </c>
      <c r="M26" s="24">
        <f t="shared" si="1"/>
        <v>59400000000</v>
      </c>
      <c r="N26" s="42"/>
    </row>
    <row r="27" spans="1:14" x14ac:dyDescent="0.35">
      <c r="A27" s="41">
        <v>26</v>
      </c>
      <c r="B27" s="78">
        <v>1063</v>
      </c>
      <c r="C27" s="13">
        <v>47209</v>
      </c>
      <c r="D27" s="13">
        <v>11049</v>
      </c>
      <c r="E27" s="16" t="s">
        <v>4</v>
      </c>
      <c r="F27" s="19" t="s">
        <v>179</v>
      </c>
      <c r="G27" s="22">
        <v>1000000000</v>
      </c>
      <c r="H27" s="5" t="s">
        <v>11</v>
      </c>
      <c r="I27" s="24">
        <f t="shared" si="0"/>
        <v>0</v>
      </c>
      <c r="J27" s="5" t="s">
        <v>11</v>
      </c>
      <c r="K27" s="24">
        <f t="shared" si="0"/>
        <v>0</v>
      </c>
      <c r="L27" s="5" t="s">
        <v>47</v>
      </c>
      <c r="M27" s="24">
        <f t="shared" si="1"/>
        <v>1000000000</v>
      </c>
      <c r="N27" s="42"/>
    </row>
    <row r="28" spans="1:14" x14ac:dyDescent="0.35">
      <c r="A28" s="41">
        <v>27</v>
      </c>
      <c r="B28" s="78">
        <v>1063</v>
      </c>
      <c r="C28" s="13">
        <v>47209</v>
      </c>
      <c r="D28" s="13">
        <v>11049</v>
      </c>
      <c r="E28" s="16" t="s">
        <v>4</v>
      </c>
      <c r="F28" s="19" t="s">
        <v>179</v>
      </c>
      <c r="G28" s="22">
        <v>32600000000</v>
      </c>
      <c r="H28" s="5" t="s">
        <v>11</v>
      </c>
      <c r="I28" s="24">
        <f t="shared" si="0"/>
        <v>0</v>
      </c>
      <c r="J28" s="5" t="s">
        <v>11</v>
      </c>
      <c r="K28" s="24">
        <f t="shared" si="0"/>
        <v>0</v>
      </c>
      <c r="L28" s="5" t="s">
        <v>47</v>
      </c>
      <c r="M28" s="24">
        <f t="shared" si="1"/>
        <v>32600000000</v>
      </c>
      <c r="N28" s="42"/>
    </row>
    <row r="29" spans="1:14" x14ac:dyDescent="0.35">
      <c r="A29" s="41">
        <v>28</v>
      </c>
      <c r="B29" s="78">
        <v>1063</v>
      </c>
      <c r="C29" s="13">
        <v>47209</v>
      </c>
      <c r="D29" s="13">
        <v>11049</v>
      </c>
      <c r="E29" s="16" t="s">
        <v>4</v>
      </c>
      <c r="F29" s="19" t="s">
        <v>179</v>
      </c>
      <c r="G29" s="22">
        <v>1681870000</v>
      </c>
      <c r="H29" s="5" t="s">
        <v>11</v>
      </c>
      <c r="I29" s="24">
        <f t="shared" si="0"/>
        <v>0</v>
      </c>
      <c r="J29" s="5" t="s">
        <v>11</v>
      </c>
      <c r="K29" s="24">
        <f t="shared" si="0"/>
        <v>0</v>
      </c>
      <c r="L29" s="5" t="s">
        <v>47</v>
      </c>
      <c r="M29" s="24">
        <f t="shared" si="1"/>
        <v>1681870000</v>
      </c>
      <c r="N29" s="42"/>
    </row>
    <row r="30" spans="1:14" x14ac:dyDescent="0.35">
      <c r="A30" s="41">
        <v>29</v>
      </c>
      <c r="B30" s="78">
        <v>1063</v>
      </c>
      <c r="C30" s="13">
        <v>47209</v>
      </c>
      <c r="D30" s="13">
        <v>11049</v>
      </c>
      <c r="E30" s="16" t="s">
        <v>4</v>
      </c>
      <c r="F30" s="19" t="s">
        <v>179</v>
      </c>
      <c r="G30" s="22">
        <v>65818130000</v>
      </c>
      <c r="H30" s="5" t="s">
        <v>11</v>
      </c>
      <c r="I30" s="24">
        <f t="shared" si="0"/>
        <v>0</v>
      </c>
      <c r="J30" s="5" t="s">
        <v>11</v>
      </c>
      <c r="K30" s="24">
        <f t="shared" si="0"/>
        <v>0</v>
      </c>
      <c r="L30" s="5" t="s">
        <v>47</v>
      </c>
      <c r="M30" s="24">
        <f t="shared" si="1"/>
        <v>65818130000</v>
      </c>
      <c r="N30" s="42"/>
    </row>
    <row r="31" spans="1:14" x14ac:dyDescent="0.35">
      <c r="A31" s="41">
        <v>30</v>
      </c>
      <c r="B31" s="78">
        <v>1063</v>
      </c>
      <c r="C31" s="13">
        <v>47209</v>
      </c>
      <c r="D31" s="13">
        <v>11049</v>
      </c>
      <c r="E31" s="16" t="s">
        <v>4</v>
      </c>
      <c r="F31" s="19" t="s">
        <v>179</v>
      </c>
      <c r="G31" s="22">
        <v>7677692138</v>
      </c>
      <c r="H31" s="5" t="s">
        <v>11</v>
      </c>
      <c r="I31" s="24">
        <f t="shared" si="0"/>
        <v>0</v>
      </c>
      <c r="J31" s="5" t="s">
        <v>11</v>
      </c>
      <c r="K31" s="24">
        <f t="shared" si="0"/>
        <v>0</v>
      </c>
      <c r="L31" s="5" t="s">
        <v>47</v>
      </c>
      <c r="M31" s="24">
        <f t="shared" si="1"/>
        <v>7677692138</v>
      </c>
      <c r="N31" s="42"/>
    </row>
    <row r="32" spans="1:14" x14ac:dyDescent="0.35">
      <c r="A32" s="41">
        <v>31</v>
      </c>
      <c r="B32" s="78">
        <v>1063</v>
      </c>
      <c r="C32" s="13">
        <v>47209</v>
      </c>
      <c r="D32" s="13">
        <v>11049</v>
      </c>
      <c r="E32" s="16" t="s">
        <v>4</v>
      </c>
      <c r="F32" s="19" t="s">
        <v>179</v>
      </c>
      <c r="G32" s="22">
        <v>43907307862</v>
      </c>
      <c r="H32" s="5" t="s">
        <v>11</v>
      </c>
      <c r="I32" s="24">
        <f t="shared" si="0"/>
        <v>0</v>
      </c>
      <c r="J32" s="5" t="s">
        <v>11</v>
      </c>
      <c r="K32" s="24">
        <f t="shared" si="0"/>
        <v>0</v>
      </c>
      <c r="L32" s="5" t="s">
        <v>47</v>
      </c>
      <c r="M32" s="24">
        <f t="shared" si="1"/>
        <v>43907307862</v>
      </c>
      <c r="N32" s="42" t="s">
        <v>210</v>
      </c>
    </row>
    <row r="33" spans="1:14" x14ac:dyDescent="0.35">
      <c r="A33" s="41">
        <v>32</v>
      </c>
      <c r="B33" s="78">
        <v>1063</v>
      </c>
      <c r="C33" s="13">
        <v>47209</v>
      </c>
      <c r="D33" s="13">
        <v>11049</v>
      </c>
      <c r="E33" s="16" t="s">
        <v>4</v>
      </c>
      <c r="F33" s="19" t="s">
        <v>186</v>
      </c>
      <c r="G33" s="22">
        <v>35200000000</v>
      </c>
      <c r="H33" s="5" t="s">
        <v>11</v>
      </c>
      <c r="I33" s="24">
        <f t="shared" si="0"/>
        <v>0</v>
      </c>
      <c r="J33" s="5" t="s">
        <v>11</v>
      </c>
      <c r="K33" s="24">
        <f t="shared" si="0"/>
        <v>0</v>
      </c>
      <c r="L33" s="5" t="s">
        <v>47</v>
      </c>
      <c r="M33" s="24">
        <f t="shared" si="1"/>
        <v>35200000000</v>
      </c>
      <c r="N33" s="42"/>
    </row>
    <row r="34" spans="1:14" x14ac:dyDescent="0.35">
      <c r="A34" s="41">
        <v>33</v>
      </c>
      <c r="B34" s="78">
        <v>1063</v>
      </c>
      <c r="C34" s="13">
        <v>47209</v>
      </c>
      <c r="D34" s="13">
        <v>11049</v>
      </c>
      <c r="E34" s="16" t="s">
        <v>4</v>
      </c>
      <c r="F34" s="19" t="s">
        <v>186</v>
      </c>
      <c r="G34" s="22">
        <v>8621050000</v>
      </c>
      <c r="H34" s="5" t="s">
        <v>11</v>
      </c>
      <c r="I34" s="24">
        <f t="shared" si="0"/>
        <v>0</v>
      </c>
      <c r="J34" s="5" t="s">
        <v>11</v>
      </c>
      <c r="K34" s="24">
        <f t="shared" si="0"/>
        <v>0</v>
      </c>
      <c r="L34" s="5" t="s">
        <v>47</v>
      </c>
      <c r="M34" s="24">
        <f t="shared" si="1"/>
        <v>8621050000</v>
      </c>
      <c r="N34" s="42" t="s">
        <v>210</v>
      </c>
    </row>
    <row r="35" spans="1:14" x14ac:dyDescent="0.35">
      <c r="A35" s="41">
        <v>34</v>
      </c>
      <c r="B35" s="78">
        <v>1063</v>
      </c>
      <c r="C35" s="13">
        <v>47209</v>
      </c>
      <c r="D35" s="13">
        <v>11049</v>
      </c>
      <c r="E35" s="16" t="s">
        <v>4</v>
      </c>
      <c r="F35" s="19" t="s">
        <v>186</v>
      </c>
      <c r="G35" s="22">
        <v>61378950000</v>
      </c>
      <c r="H35" s="5" t="s">
        <v>11</v>
      </c>
      <c r="I35" s="24">
        <f t="shared" si="0"/>
        <v>0</v>
      </c>
      <c r="J35" s="5" t="s">
        <v>11</v>
      </c>
      <c r="K35" s="24">
        <f t="shared" si="0"/>
        <v>0</v>
      </c>
      <c r="L35" s="5" t="s">
        <v>47</v>
      </c>
      <c r="M35" s="24">
        <f t="shared" si="1"/>
        <v>61378950000</v>
      </c>
      <c r="N35" s="42" t="s">
        <v>210</v>
      </c>
    </row>
    <row r="36" spans="1:14" x14ac:dyDescent="0.35">
      <c r="A36" s="41">
        <v>35</v>
      </c>
      <c r="B36" s="78">
        <v>1063</v>
      </c>
      <c r="C36" s="13">
        <v>47209</v>
      </c>
      <c r="D36" s="13">
        <v>11049</v>
      </c>
      <c r="E36" s="16" t="s">
        <v>4</v>
      </c>
      <c r="F36" s="19" t="s">
        <v>189</v>
      </c>
      <c r="G36" s="22">
        <v>19513000000</v>
      </c>
      <c r="H36" s="5" t="s">
        <v>11</v>
      </c>
      <c r="I36" s="24">
        <f t="shared" si="0"/>
        <v>0</v>
      </c>
      <c r="J36" s="5" t="s">
        <v>11</v>
      </c>
      <c r="K36" s="24">
        <f t="shared" si="0"/>
        <v>0</v>
      </c>
      <c r="L36" s="5" t="s">
        <v>47</v>
      </c>
      <c r="M36" s="24">
        <f t="shared" si="1"/>
        <v>19513000000</v>
      </c>
      <c r="N36" s="42"/>
    </row>
    <row r="37" spans="1:14" x14ac:dyDescent="0.35">
      <c r="A37" s="41">
        <v>36</v>
      </c>
      <c r="B37" s="78">
        <v>1074</v>
      </c>
      <c r="C37" s="13">
        <v>38108</v>
      </c>
      <c r="D37" s="13">
        <v>38108</v>
      </c>
      <c r="E37" s="16" t="s">
        <v>4</v>
      </c>
      <c r="F37" s="19" t="s">
        <v>5</v>
      </c>
      <c r="G37" s="22">
        <v>380000000000</v>
      </c>
      <c r="H37" s="5" t="s">
        <v>47</v>
      </c>
      <c r="I37" s="24">
        <f t="shared" si="0"/>
        <v>380000000000</v>
      </c>
      <c r="J37" s="5" t="s">
        <v>11</v>
      </c>
      <c r="K37" s="24">
        <f t="shared" si="0"/>
        <v>0</v>
      </c>
      <c r="L37" s="5" t="s">
        <v>47</v>
      </c>
      <c r="M37" s="24">
        <f t="shared" si="1"/>
        <v>380000000000</v>
      </c>
      <c r="N37" s="42"/>
    </row>
    <row r="38" spans="1:14" x14ac:dyDescent="0.35">
      <c r="A38" s="41">
        <v>37</v>
      </c>
      <c r="B38" s="78">
        <v>1081</v>
      </c>
      <c r="C38" s="13">
        <v>38838</v>
      </c>
      <c r="D38" s="13">
        <v>39203</v>
      </c>
      <c r="E38" s="16" t="s">
        <v>4</v>
      </c>
      <c r="F38" s="19" t="s">
        <v>10</v>
      </c>
      <c r="G38" s="22">
        <v>130000000000</v>
      </c>
      <c r="H38" s="5" t="s">
        <v>11</v>
      </c>
      <c r="I38" s="24">
        <f t="shared" si="0"/>
        <v>0</v>
      </c>
      <c r="J38" s="5" t="s">
        <v>11</v>
      </c>
      <c r="K38" s="24">
        <f t="shared" si="0"/>
        <v>0</v>
      </c>
      <c r="L38" s="5" t="s">
        <v>47</v>
      </c>
      <c r="M38" s="24">
        <f t="shared" si="1"/>
        <v>130000000000</v>
      </c>
      <c r="N38" s="42" t="s">
        <v>192</v>
      </c>
    </row>
    <row r="39" spans="1:14" x14ac:dyDescent="0.35">
      <c r="A39" s="41">
        <v>38</v>
      </c>
      <c r="B39" s="78">
        <v>1082</v>
      </c>
      <c r="C39" s="13">
        <v>38838</v>
      </c>
      <c r="D39" s="13">
        <v>39203</v>
      </c>
      <c r="E39" s="16" t="s">
        <v>4</v>
      </c>
      <c r="F39" s="19" t="s">
        <v>7</v>
      </c>
      <c r="G39" s="22">
        <v>39527850000</v>
      </c>
      <c r="H39" s="5" t="s">
        <v>11</v>
      </c>
      <c r="I39" s="24">
        <f t="shared" si="0"/>
        <v>0</v>
      </c>
      <c r="J39" s="5" t="s">
        <v>47</v>
      </c>
      <c r="K39" s="24">
        <f t="shared" si="0"/>
        <v>39527850000</v>
      </c>
      <c r="L39" s="5" t="s">
        <v>47</v>
      </c>
      <c r="M39" s="24">
        <f t="shared" si="1"/>
        <v>39527850000</v>
      </c>
      <c r="N39" s="42" t="s">
        <v>194</v>
      </c>
    </row>
    <row r="40" spans="1:14" x14ac:dyDescent="0.35">
      <c r="A40" s="41">
        <v>39</v>
      </c>
      <c r="B40" s="78">
        <v>1093</v>
      </c>
      <c r="C40" s="13">
        <v>39569</v>
      </c>
      <c r="D40" s="13">
        <v>40664</v>
      </c>
      <c r="E40" s="16" t="s">
        <v>4</v>
      </c>
      <c r="F40" s="19" t="s">
        <v>0</v>
      </c>
      <c r="G40" s="22">
        <v>496494923000</v>
      </c>
      <c r="H40" s="5" t="s">
        <v>11</v>
      </c>
      <c r="I40" s="24">
        <f t="shared" si="0"/>
        <v>0</v>
      </c>
      <c r="J40" s="5" t="s">
        <v>47</v>
      </c>
      <c r="K40" s="24">
        <f t="shared" si="0"/>
        <v>496494923000</v>
      </c>
      <c r="L40" s="5" t="s">
        <v>47</v>
      </c>
      <c r="M40" s="24">
        <f t="shared" si="1"/>
        <v>496494923000</v>
      </c>
      <c r="N40" s="42" t="s">
        <v>195</v>
      </c>
    </row>
    <row r="41" spans="1:14" x14ac:dyDescent="0.35">
      <c r="A41" s="41">
        <v>40</v>
      </c>
      <c r="B41" s="78">
        <v>1122</v>
      </c>
      <c r="C41" s="14">
        <v>43969</v>
      </c>
      <c r="D41" s="13">
        <v>43977</v>
      </c>
      <c r="E41" s="16" t="s">
        <v>4</v>
      </c>
      <c r="F41" s="19" t="s">
        <v>8</v>
      </c>
      <c r="G41" s="22">
        <v>139817206236</v>
      </c>
      <c r="H41" s="5" t="s">
        <v>11</v>
      </c>
      <c r="I41" s="24">
        <f t="shared" si="0"/>
        <v>0</v>
      </c>
      <c r="J41" s="5" t="s">
        <v>47</v>
      </c>
      <c r="K41" s="24">
        <f t="shared" si="0"/>
        <v>139817206236</v>
      </c>
      <c r="L41" s="5" t="s">
        <v>47</v>
      </c>
      <c r="M41" s="24">
        <f t="shared" si="1"/>
        <v>139817206236</v>
      </c>
      <c r="N41" s="42" t="s">
        <v>198</v>
      </c>
    </row>
    <row r="42" spans="1:14" x14ac:dyDescent="0.35">
      <c r="A42" s="41">
        <v>41</v>
      </c>
      <c r="B42" s="78">
        <v>1154</v>
      </c>
      <c r="C42" s="13">
        <v>44317</v>
      </c>
      <c r="D42" s="13">
        <v>46143</v>
      </c>
      <c r="E42" s="16" t="s">
        <v>4</v>
      </c>
      <c r="F42" s="19" t="s">
        <v>0</v>
      </c>
      <c r="G42" s="22">
        <v>494970566896</v>
      </c>
      <c r="H42" s="5" t="s">
        <v>11</v>
      </c>
      <c r="I42" s="24">
        <f t="shared" si="0"/>
        <v>0</v>
      </c>
      <c r="J42" s="5" t="s">
        <v>47</v>
      </c>
      <c r="K42" s="24">
        <f t="shared" si="0"/>
        <v>494970566896</v>
      </c>
      <c r="L42" s="5" t="s">
        <v>47</v>
      </c>
      <c r="M42" s="24">
        <f t="shared" si="1"/>
        <v>494970566896</v>
      </c>
      <c r="N42" s="42" t="s">
        <v>195</v>
      </c>
    </row>
    <row r="43" spans="1:14" x14ac:dyDescent="0.35">
      <c r="A43" s="41">
        <v>42</v>
      </c>
      <c r="B43" s="78">
        <v>1173</v>
      </c>
      <c r="C43" s="13">
        <v>46143</v>
      </c>
      <c r="D43" s="13">
        <v>46508</v>
      </c>
      <c r="E43" s="16" t="s">
        <v>4</v>
      </c>
      <c r="F43" s="19" t="s">
        <v>8</v>
      </c>
      <c r="G43" s="22">
        <v>137175520000</v>
      </c>
      <c r="H43" s="5" t="s">
        <v>11</v>
      </c>
      <c r="I43" s="24">
        <f t="shared" si="0"/>
        <v>0</v>
      </c>
      <c r="J43" s="5" t="s">
        <v>47</v>
      </c>
      <c r="K43" s="24">
        <f t="shared" si="0"/>
        <v>137175520000</v>
      </c>
      <c r="L43" s="5" t="s">
        <v>47</v>
      </c>
      <c r="M43" s="24">
        <f t="shared" si="1"/>
        <v>137175520000</v>
      </c>
      <c r="N43" s="42" t="s">
        <v>198</v>
      </c>
    </row>
    <row r="44" spans="1:14" x14ac:dyDescent="0.35">
      <c r="A44" s="41">
        <v>43</v>
      </c>
      <c r="B44" s="78">
        <v>1237</v>
      </c>
      <c r="C44" s="13">
        <v>40330</v>
      </c>
      <c r="D44" s="13">
        <v>40695</v>
      </c>
      <c r="E44" s="16" t="s">
        <v>4</v>
      </c>
      <c r="F44" s="19" t="s">
        <v>9</v>
      </c>
      <c r="G44" s="22">
        <v>30000000000</v>
      </c>
      <c r="H44" s="5" t="s">
        <v>11</v>
      </c>
      <c r="I44" s="24">
        <f t="shared" si="0"/>
        <v>0</v>
      </c>
      <c r="J44" s="5" t="s">
        <v>11</v>
      </c>
      <c r="K44" s="24">
        <f t="shared" si="0"/>
        <v>0</v>
      </c>
      <c r="L44" s="5" t="s">
        <v>47</v>
      </c>
      <c r="M44" s="24">
        <f t="shared" si="1"/>
        <v>30000000000</v>
      </c>
      <c r="N44" s="42" t="s">
        <v>199</v>
      </c>
    </row>
    <row r="45" spans="1:14" ht="26.5" x14ac:dyDescent="0.35">
      <c r="A45" s="41">
        <v>44</v>
      </c>
      <c r="B45" s="79">
        <v>1268</v>
      </c>
      <c r="C45" s="15">
        <v>43617</v>
      </c>
      <c r="D45" s="15">
        <v>45078</v>
      </c>
      <c r="E45" s="17" t="s">
        <v>4</v>
      </c>
      <c r="F45" s="20" t="s">
        <v>108</v>
      </c>
      <c r="G45" s="28">
        <v>840648247141</v>
      </c>
      <c r="H45" s="25" t="s">
        <v>11</v>
      </c>
      <c r="I45" s="24">
        <f t="shared" si="0"/>
        <v>0</v>
      </c>
      <c r="J45" s="25" t="s">
        <v>11</v>
      </c>
      <c r="K45" s="24">
        <f t="shared" si="0"/>
        <v>0</v>
      </c>
      <c r="L45" s="25" t="s">
        <v>47</v>
      </c>
      <c r="M45" s="24">
        <f t="shared" si="1"/>
        <v>840648247141</v>
      </c>
      <c r="N45" s="42" t="s">
        <v>202</v>
      </c>
    </row>
    <row r="46" spans="1:14" x14ac:dyDescent="0.35">
      <c r="A46" s="41">
        <v>45</v>
      </c>
      <c r="B46" s="79">
        <v>1329</v>
      </c>
      <c r="C46" s="15">
        <v>46174</v>
      </c>
      <c r="D46" s="15">
        <v>46539</v>
      </c>
      <c r="E46" s="17" t="s">
        <v>4</v>
      </c>
      <c r="F46" s="19" t="s">
        <v>8</v>
      </c>
      <c r="G46" s="28">
        <v>133498400000</v>
      </c>
      <c r="H46" s="25" t="s">
        <v>11</v>
      </c>
      <c r="I46" s="24">
        <f t="shared" si="0"/>
        <v>0</v>
      </c>
      <c r="J46" s="25" t="s">
        <v>47</v>
      </c>
      <c r="K46" s="24">
        <f t="shared" si="0"/>
        <v>133498400000</v>
      </c>
      <c r="L46" s="25" t="s">
        <v>47</v>
      </c>
      <c r="M46" s="24">
        <f t="shared" si="1"/>
        <v>133498400000</v>
      </c>
      <c r="N46" s="43" t="s">
        <v>198</v>
      </c>
    </row>
    <row r="47" spans="1:14" x14ac:dyDescent="0.35">
      <c r="A47" s="41">
        <v>46</v>
      </c>
      <c r="B47" s="79">
        <v>1334</v>
      </c>
      <c r="C47" s="15">
        <v>46174</v>
      </c>
      <c r="D47" s="15">
        <v>11110</v>
      </c>
      <c r="E47" s="17" t="s">
        <v>4</v>
      </c>
      <c r="F47" s="20" t="s">
        <v>152</v>
      </c>
      <c r="G47" s="28">
        <v>7000000000</v>
      </c>
      <c r="H47" s="25" t="s">
        <v>11</v>
      </c>
      <c r="I47" s="24">
        <f t="shared" si="0"/>
        <v>0</v>
      </c>
      <c r="J47" s="25" t="s">
        <v>11</v>
      </c>
      <c r="K47" s="24">
        <f t="shared" si="0"/>
        <v>0</v>
      </c>
      <c r="L47" s="25" t="s">
        <v>47</v>
      </c>
      <c r="M47" s="24">
        <f t="shared" si="1"/>
        <v>7000000000</v>
      </c>
      <c r="N47" s="43" t="s">
        <v>204</v>
      </c>
    </row>
    <row r="48" spans="1:14" ht="15" thickBot="1" x14ac:dyDescent="0.4">
      <c r="A48" s="44">
        <v>47</v>
      </c>
      <c r="B48" s="80">
        <v>1346</v>
      </c>
      <c r="C48" s="45">
        <v>44012</v>
      </c>
      <c r="D48" s="45">
        <v>37073</v>
      </c>
      <c r="E48" s="46" t="s">
        <v>4</v>
      </c>
      <c r="F48" s="52" t="s">
        <v>0</v>
      </c>
      <c r="G48" s="56">
        <v>494938071017</v>
      </c>
      <c r="H48" s="57" t="s">
        <v>11</v>
      </c>
      <c r="I48" s="58">
        <f t="shared" si="0"/>
        <v>0</v>
      </c>
      <c r="J48" s="57" t="s">
        <v>47</v>
      </c>
      <c r="K48" s="58">
        <f t="shared" si="0"/>
        <v>494938071017</v>
      </c>
      <c r="L48" s="57" t="s">
        <v>47</v>
      </c>
      <c r="M48" s="58">
        <f t="shared" si="1"/>
        <v>494938071017</v>
      </c>
      <c r="N48" s="59" t="s">
        <v>195</v>
      </c>
    </row>
    <row r="49" spans="1:14" ht="29.5" thickBot="1" x14ac:dyDescent="0.4">
      <c r="A49" s="138" t="s">
        <v>216</v>
      </c>
      <c r="B49" s="139"/>
      <c r="C49" s="139"/>
      <c r="D49" s="139"/>
      <c r="E49" s="139"/>
      <c r="F49" s="140"/>
      <c r="G49" s="66">
        <f>SUM(G2:G48)</f>
        <v>5354102084290</v>
      </c>
      <c r="H49" s="66" t="s">
        <v>217</v>
      </c>
      <c r="I49" s="66">
        <f>SUM(I2:I48)</f>
        <v>944950000000</v>
      </c>
      <c r="J49" s="66" t="s">
        <v>218</v>
      </c>
      <c r="K49" s="66">
        <f>SUM(K2:K48)</f>
        <v>2219422537149</v>
      </c>
      <c r="L49" s="66" t="s">
        <v>219</v>
      </c>
      <c r="M49" s="66">
        <f>SUM(M2:M48)</f>
        <v>4453152084290</v>
      </c>
    </row>
    <row r="53" spans="1:14" x14ac:dyDescent="0.35">
      <c r="N53" s="26" t="s">
        <v>320</v>
      </c>
    </row>
  </sheetData>
  <autoFilter ref="A1:N49" xr:uid="{92908C03-60D3-4789-9F21-2885D715D6A3}"/>
  <mergeCells count="1">
    <mergeCell ref="A49:F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AC126"/>
  <sheetViews>
    <sheetView zoomScale="70" zoomScaleNormal="70" workbookViewId="0">
      <selection sqref="A1:E1"/>
    </sheetView>
  </sheetViews>
  <sheetFormatPr baseColWidth="10" defaultRowHeight="14.5" x14ac:dyDescent="0.35"/>
  <cols>
    <col min="1" max="1" width="10.1796875" style="10" bestFit="1" customWidth="1"/>
    <col min="2" max="2" width="12.81640625" style="10" bestFit="1" customWidth="1"/>
    <col min="3" max="3" width="41.54296875" style="10" bestFit="1" customWidth="1"/>
    <col min="4" max="5" width="17.36328125" style="26" customWidth="1"/>
    <col min="6" max="6" width="6.7265625" style="130" customWidth="1"/>
    <col min="7" max="7" width="18.54296875" style="73" customWidth="1"/>
    <col min="8" max="9" width="17.26953125" style="77" bestFit="1" customWidth="1"/>
    <col min="10" max="10" width="18.1796875" style="130" bestFit="1" customWidth="1"/>
    <col min="11" max="11" width="20.453125" style="130" bestFit="1" customWidth="1"/>
    <col min="12" max="29" width="10.90625" style="130"/>
    <col min="30" max="16384" width="10.90625" style="76"/>
  </cols>
  <sheetData>
    <row r="1" spans="1:29" s="74" customFormat="1" ht="16" thickBot="1" x14ac:dyDescent="0.4">
      <c r="A1" s="143" t="s">
        <v>342</v>
      </c>
      <c r="B1" s="144"/>
      <c r="C1" s="144"/>
      <c r="D1" s="144"/>
      <c r="E1" s="145"/>
      <c r="F1" s="128"/>
      <c r="G1" s="146" t="s">
        <v>341</v>
      </c>
      <c r="H1" s="147"/>
      <c r="I1" s="148"/>
      <c r="J1" s="128"/>
      <c r="K1" s="128"/>
      <c r="L1" s="128"/>
      <c r="M1" s="128"/>
      <c r="N1" s="128"/>
      <c r="O1" s="128"/>
      <c r="P1" s="128"/>
      <c r="Q1" s="128"/>
      <c r="R1" s="128"/>
      <c r="S1" s="128"/>
      <c r="T1" s="128"/>
      <c r="U1" s="128"/>
      <c r="V1" s="128"/>
      <c r="W1" s="128"/>
      <c r="X1" s="128"/>
      <c r="Y1" s="128"/>
      <c r="Z1" s="128"/>
      <c r="AA1" s="128"/>
      <c r="AB1" s="128"/>
      <c r="AC1" s="128"/>
    </row>
    <row r="2" spans="1:29" s="75" customFormat="1" ht="27" thickBot="1" x14ac:dyDescent="0.4">
      <c r="A2" s="62" t="s">
        <v>214</v>
      </c>
      <c r="B2" s="29" t="s">
        <v>221</v>
      </c>
      <c r="C2" s="30" t="s">
        <v>34</v>
      </c>
      <c r="D2" s="32" t="s">
        <v>345</v>
      </c>
      <c r="E2" s="85" t="s">
        <v>344</v>
      </c>
      <c r="F2" s="129"/>
      <c r="G2" s="62" t="s">
        <v>346</v>
      </c>
      <c r="H2" s="33" t="s">
        <v>338</v>
      </c>
      <c r="I2" s="70" t="s">
        <v>52</v>
      </c>
      <c r="J2" s="132"/>
      <c r="K2" s="129"/>
      <c r="L2" s="129"/>
      <c r="M2" s="129"/>
      <c r="N2" s="129"/>
      <c r="O2" s="129"/>
      <c r="P2" s="129"/>
      <c r="Q2" s="129"/>
      <c r="R2" s="129"/>
      <c r="S2" s="129"/>
      <c r="T2" s="129"/>
      <c r="U2" s="129"/>
      <c r="V2" s="129"/>
      <c r="W2" s="129"/>
      <c r="X2" s="129"/>
      <c r="Y2" s="129"/>
      <c r="Z2" s="129"/>
      <c r="AA2" s="129"/>
      <c r="AB2" s="129"/>
      <c r="AC2" s="129"/>
    </row>
    <row r="3" spans="1:29" x14ac:dyDescent="0.35">
      <c r="A3" s="63">
        <v>793</v>
      </c>
      <c r="B3" s="13">
        <v>40238</v>
      </c>
      <c r="C3" s="16" t="s">
        <v>4</v>
      </c>
      <c r="D3" s="83">
        <v>10500000000</v>
      </c>
      <c r="E3" s="72">
        <v>0</v>
      </c>
      <c r="G3" s="71" t="s">
        <v>331</v>
      </c>
      <c r="H3" s="18"/>
      <c r="I3" s="72">
        <v>130000000000</v>
      </c>
      <c r="J3" s="132"/>
      <c r="K3" s="133"/>
    </row>
    <row r="4" spans="1:29" x14ac:dyDescent="0.35">
      <c r="A4" s="63">
        <v>861</v>
      </c>
      <c r="B4" s="13">
        <v>42430</v>
      </c>
      <c r="C4" s="16" t="s">
        <v>4</v>
      </c>
      <c r="D4" s="83">
        <v>10000000000</v>
      </c>
      <c r="E4" s="72">
        <v>0</v>
      </c>
      <c r="G4" s="71" t="s">
        <v>332</v>
      </c>
      <c r="H4" s="18">
        <v>26000000000</v>
      </c>
      <c r="I4" s="72">
        <v>39527850000</v>
      </c>
      <c r="J4" s="132"/>
      <c r="K4" s="133"/>
    </row>
    <row r="5" spans="1:29" x14ac:dyDescent="0.35">
      <c r="A5" s="63">
        <v>626</v>
      </c>
      <c r="B5" s="13">
        <v>46082</v>
      </c>
      <c r="C5" s="16" t="s">
        <v>0</v>
      </c>
      <c r="D5" s="83">
        <v>280000000000</v>
      </c>
      <c r="E5" s="72">
        <v>0</v>
      </c>
      <c r="G5" s="71" t="s">
        <v>334</v>
      </c>
      <c r="H5" s="18"/>
      <c r="I5" s="72">
        <v>30000000000</v>
      </c>
      <c r="J5" s="132"/>
      <c r="K5" s="133"/>
    </row>
    <row r="6" spans="1:29" x14ac:dyDescent="0.35">
      <c r="A6" s="63">
        <v>862</v>
      </c>
      <c r="B6" s="13">
        <v>42430</v>
      </c>
      <c r="C6" s="16" t="s">
        <v>4</v>
      </c>
      <c r="D6" s="83">
        <v>4500000000</v>
      </c>
      <c r="E6" s="72">
        <v>0</v>
      </c>
      <c r="G6" s="71" t="s">
        <v>0</v>
      </c>
      <c r="H6" s="18">
        <v>280000000000</v>
      </c>
      <c r="I6" s="72">
        <v>1486403560913</v>
      </c>
      <c r="J6" s="132"/>
      <c r="K6" s="133"/>
    </row>
    <row r="7" spans="1:29" x14ac:dyDescent="0.35">
      <c r="A7" s="63">
        <v>942</v>
      </c>
      <c r="B7" s="13">
        <v>46082</v>
      </c>
      <c r="C7" s="16" t="s">
        <v>4</v>
      </c>
      <c r="D7" s="83">
        <v>452950000000</v>
      </c>
      <c r="E7" s="72">
        <v>0</v>
      </c>
      <c r="G7" s="71" t="s">
        <v>330</v>
      </c>
      <c r="H7" s="18"/>
      <c r="I7" s="72">
        <v>346298000000</v>
      </c>
      <c r="J7" s="132"/>
      <c r="K7" s="133"/>
    </row>
    <row r="8" spans="1:29" x14ac:dyDescent="0.35">
      <c r="A8" s="63">
        <v>943</v>
      </c>
      <c r="B8" s="13">
        <v>46082</v>
      </c>
      <c r="C8" s="16" t="s">
        <v>4</v>
      </c>
      <c r="D8" s="83">
        <v>16000000000</v>
      </c>
      <c r="E8" s="72">
        <v>0</v>
      </c>
      <c r="G8" s="71" t="s">
        <v>336</v>
      </c>
      <c r="H8" s="18"/>
      <c r="I8" s="72">
        <v>25431300000</v>
      </c>
      <c r="J8" s="132"/>
      <c r="K8" s="133"/>
    </row>
    <row r="9" spans="1:29" ht="14.5" customHeight="1" x14ac:dyDescent="0.35">
      <c r="A9" s="63">
        <v>950</v>
      </c>
      <c r="B9" s="13">
        <v>11018</v>
      </c>
      <c r="C9" s="16" t="s">
        <v>4</v>
      </c>
      <c r="D9" s="83">
        <v>120000000000</v>
      </c>
      <c r="E9" s="72">
        <v>0</v>
      </c>
      <c r="G9" s="71" t="s">
        <v>335</v>
      </c>
      <c r="H9" s="18">
        <v>200000000000</v>
      </c>
      <c r="I9" s="72">
        <v>1301000247141</v>
      </c>
      <c r="J9" s="132"/>
      <c r="K9" s="133"/>
    </row>
    <row r="10" spans="1:29" x14ac:dyDescent="0.35">
      <c r="A10" s="63">
        <v>994</v>
      </c>
      <c r="B10" s="13">
        <v>39539</v>
      </c>
      <c r="C10" s="16" t="s">
        <v>4</v>
      </c>
      <c r="D10" s="83">
        <v>0</v>
      </c>
      <c r="E10" s="72">
        <v>347000000000</v>
      </c>
      <c r="G10" s="71" t="s">
        <v>337</v>
      </c>
      <c r="H10" s="18">
        <v>7000000000</v>
      </c>
      <c r="I10" s="72">
        <v>7000000000</v>
      </c>
      <c r="J10" s="132"/>
      <c r="K10" s="133"/>
    </row>
    <row r="11" spans="1:29" x14ac:dyDescent="0.35">
      <c r="A11" s="63">
        <v>1002</v>
      </c>
      <c r="B11" s="13">
        <v>40269</v>
      </c>
      <c r="C11" s="16" t="s">
        <v>4</v>
      </c>
      <c r="D11" s="83">
        <v>0</v>
      </c>
      <c r="E11" s="72">
        <v>410352000000</v>
      </c>
      <c r="G11" s="71" t="s">
        <v>329</v>
      </c>
      <c r="H11" s="18">
        <v>267950000000</v>
      </c>
      <c r="I11" s="72">
        <v>677000000000</v>
      </c>
      <c r="J11" s="132"/>
      <c r="K11" s="133"/>
    </row>
    <row r="12" spans="1:29" ht="15" thickBot="1" x14ac:dyDescent="0.4">
      <c r="A12" s="63">
        <v>1030</v>
      </c>
      <c r="B12" s="13">
        <v>44287</v>
      </c>
      <c r="C12" s="16" t="s">
        <v>4</v>
      </c>
      <c r="D12" s="83">
        <v>0</v>
      </c>
      <c r="E12" s="72">
        <v>25431300000</v>
      </c>
      <c r="G12" s="71" t="s">
        <v>333</v>
      </c>
      <c r="H12" s="18">
        <v>120000000000</v>
      </c>
      <c r="I12" s="72">
        <v>410491126236</v>
      </c>
      <c r="J12" s="132"/>
      <c r="K12" s="133"/>
    </row>
    <row r="13" spans="1:29" ht="15" thickBot="1" x14ac:dyDescent="0.4">
      <c r="A13" s="63" t="s">
        <v>2</v>
      </c>
      <c r="B13" s="13">
        <v>39539</v>
      </c>
      <c r="C13" s="16" t="s">
        <v>145</v>
      </c>
      <c r="D13" s="83">
        <v>7000000000</v>
      </c>
      <c r="E13" s="72">
        <v>0</v>
      </c>
      <c r="G13" s="94" t="s">
        <v>222</v>
      </c>
      <c r="H13" s="95">
        <f>SUM(H3:H12)</f>
        <v>900950000000</v>
      </c>
      <c r="I13" s="96">
        <f>SUM(I3:I12)</f>
        <v>4453152084290</v>
      </c>
    </row>
    <row r="14" spans="1:29" ht="15" thickBot="1" x14ac:dyDescent="0.4">
      <c r="A14" s="63">
        <v>1063</v>
      </c>
      <c r="B14" s="13">
        <v>47209</v>
      </c>
      <c r="C14" s="16" t="s">
        <v>4</v>
      </c>
      <c r="D14" s="83">
        <v>0</v>
      </c>
      <c r="E14" s="72">
        <v>346298000000</v>
      </c>
      <c r="G14" s="134"/>
      <c r="H14" s="132"/>
      <c r="I14" s="132"/>
    </row>
    <row r="15" spans="1:29" ht="16" thickBot="1" x14ac:dyDescent="0.4">
      <c r="A15" s="63">
        <v>1074</v>
      </c>
      <c r="B15" s="13">
        <v>38108</v>
      </c>
      <c r="C15" s="16" t="s">
        <v>4</v>
      </c>
      <c r="D15" s="83">
        <v>0</v>
      </c>
      <c r="E15" s="72">
        <v>380000000000</v>
      </c>
      <c r="G15" s="146" t="s">
        <v>341</v>
      </c>
      <c r="H15" s="147"/>
      <c r="I15" s="148"/>
    </row>
    <row r="16" spans="1:29" ht="15" thickBot="1" x14ac:dyDescent="0.4">
      <c r="A16" s="63">
        <v>1081</v>
      </c>
      <c r="B16" s="13">
        <v>38838</v>
      </c>
      <c r="C16" s="16" t="s">
        <v>4</v>
      </c>
      <c r="D16" s="83">
        <v>0</v>
      </c>
      <c r="E16" s="72">
        <v>130000000000</v>
      </c>
      <c r="G16" s="62" t="s">
        <v>328</v>
      </c>
      <c r="H16" s="33" t="s">
        <v>338</v>
      </c>
      <c r="I16" s="70" t="s">
        <v>52</v>
      </c>
      <c r="J16" s="132"/>
    </row>
    <row r="17" spans="1:10" x14ac:dyDescent="0.35">
      <c r="A17" s="63">
        <v>1082</v>
      </c>
      <c r="B17" s="13">
        <v>38838</v>
      </c>
      <c r="C17" s="16" t="s">
        <v>4</v>
      </c>
      <c r="D17" s="83">
        <v>0</v>
      </c>
      <c r="E17" s="72">
        <v>39527850000</v>
      </c>
      <c r="G17" s="71" t="s">
        <v>347</v>
      </c>
      <c r="H17" s="18">
        <v>280000000000</v>
      </c>
      <c r="I17" s="72"/>
      <c r="J17" s="132"/>
    </row>
    <row r="18" spans="1:10" x14ac:dyDescent="0.35">
      <c r="A18" s="63">
        <v>1093</v>
      </c>
      <c r="B18" s="13">
        <v>39569</v>
      </c>
      <c r="C18" s="16" t="s">
        <v>4</v>
      </c>
      <c r="D18" s="83">
        <v>0</v>
      </c>
      <c r="E18" s="72">
        <v>496494923000</v>
      </c>
      <c r="G18" s="71" t="s">
        <v>340</v>
      </c>
      <c r="H18" s="18">
        <v>33000000000</v>
      </c>
      <c r="I18" s="72">
        <v>628257150000</v>
      </c>
      <c r="J18" s="132"/>
    </row>
    <row r="19" spans="1:10" x14ac:dyDescent="0.35">
      <c r="A19" s="63">
        <v>1122</v>
      </c>
      <c r="B19" s="14">
        <v>43969</v>
      </c>
      <c r="C19" s="16" t="s">
        <v>4</v>
      </c>
      <c r="D19" s="83">
        <v>0</v>
      </c>
      <c r="E19" s="72">
        <v>139817206236</v>
      </c>
      <c r="F19" s="131"/>
      <c r="G19" s="71" t="s">
        <v>348</v>
      </c>
      <c r="H19" s="18">
        <v>120000000000</v>
      </c>
      <c r="I19" s="72">
        <v>1896894687149</v>
      </c>
      <c r="J19" s="132"/>
    </row>
    <row r="20" spans="1:10" ht="15" thickBot="1" x14ac:dyDescent="0.4">
      <c r="A20" s="63">
        <v>1154</v>
      </c>
      <c r="B20" s="13">
        <v>44317</v>
      </c>
      <c r="C20" s="16" t="s">
        <v>4</v>
      </c>
      <c r="D20" s="83">
        <v>0</v>
      </c>
      <c r="E20" s="72">
        <v>494970566896</v>
      </c>
      <c r="G20" s="71" t="s">
        <v>329</v>
      </c>
      <c r="H20" s="18">
        <v>467950000000</v>
      </c>
      <c r="I20" s="72">
        <v>1928000247141</v>
      </c>
      <c r="J20" s="132"/>
    </row>
    <row r="21" spans="1:10" ht="15" thickBot="1" x14ac:dyDescent="0.4">
      <c r="A21" s="63">
        <v>1173</v>
      </c>
      <c r="B21" s="13">
        <v>46143</v>
      </c>
      <c r="C21" s="16" t="s">
        <v>4</v>
      </c>
      <c r="D21" s="83">
        <v>0</v>
      </c>
      <c r="E21" s="72">
        <v>137175520000</v>
      </c>
      <c r="G21" s="94" t="s">
        <v>222</v>
      </c>
      <c r="H21" s="95">
        <f>SUM(H17:H20)</f>
        <v>900950000000</v>
      </c>
      <c r="I21" s="95">
        <f>SUM(I17:I20)</f>
        <v>4453152084290</v>
      </c>
      <c r="J21" s="132"/>
    </row>
    <row r="22" spans="1:10" x14ac:dyDescent="0.35">
      <c r="A22" s="63">
        <v>1237</v>
      </c>
      <c r="B22" s="13">
        <v>40330</v>
      </c>
      <c r="C22" s="16" t="s">
        <v>4</v>
      </c>
      <c r="D22" s="83">
        <v>0</v>
      </c>
      <c r="E22" s="72">
        <v>30000000000</v>
      </c>
      <c r="G22" s="134"/>
      <c r="H22" s="132"/>
      <c r="I22" s="132"/>
      <c r="J22" s="132"/>
    </row>
    <row r="23" spans="1:10" x14ac:dyDescent="0.35">
      <c r="A23" s="64">
        <v>1268</v>
      </c>
      <c r="B23" s="15">
        <v>43617</v>
      </c>
      <c r="C23" s="17" t="s">
        <v>4</v>
      </c>
      <c r="D23" s="83">
        <v>0</v>
      </c>
      <c r="E23" s="86">
        <v>840648247141</v>
      </c>
      <c r="G23" s="134"/>
      <c r="H23" s="134"/>
      <c r="I23" s="132"/>
      <c r="J23" s="132"/>
    </row>
    <row r="24" spans="1:10" x14ac:dyDescent="0.35">
      <c r="A24" s="64">
        <v>1329</v>
      </c>
      <c r="B24" s="15">
        <v>46174</v>
      </c>
      <c r="C24" s="17" t="s">
        <v>4</v>
      </c>
      <c r="D24" s="83">
        <v>0</v>
      </c>
      <c r="E24" s="86">
        <v>133498400000</v>
      </c>
      <c r="G24" s="134"/>
      <c r="H24" s="132"/>
      <c r="I24" s="132"/>
      <c r="J24" s="132"/>
    </row>
    <row r="25" spans="1:10" x14ac:dyDescent="0.35">
      <c r="A25" s="64">
        <v>1334</v>
      </c>
      <c r="B25" s="15">
        <v>46174</v>
      </c>
      <c r="C25" s="17" t="s">
        <v>4</v>
      </c>
      <c r="D25" s="83">
        <v>0</v>
      </c>
      <c r="E25" s="86">
        <v>7000000000</v>
      </c>
      <c r="G25" s="134"/>
      <c r="H25" s="132"/>
      <c r="I25" s="132"/>
    </row>
    <row r="26" spans="1:10" ht="15" thickBot="1" x14ac:dyDescent="0.4">
      <c r="A26" s="65">
        <v>1346</v>
      </c>
      <c r="B26" s="45">
        <v>44012</v>
      </c>
      <c r="C26" s="46" t="s">
        <v>4</v>
      </c>
      <c r="D26" s="84">
        <v>0</v>
      </c>
      <c r="E26" s="87">
        <v>494938071017</v>
      </c>
      <c r="G26" s="134"/>
      <c r="H26" s="132"/>
      <c r="I26" s="132"/>
    </row>
    <row r="27" spans="1:10" ht="15" thickBot="1" x14ac:dyDescent="0.4">
      <c r="A27" s="141" t="s">
        <v>222</v>
      </c>
      <c r="B27" s="142"/>
      <c r="C27" s="142"/>
      <c r="D27" s="66">
        <f>SUM(D3:D26)</f>
        <v>900950000000</v>
      </c>
      <c r="E27" s="66">
        <f>SUM(E3:E26)</f>
        <v>4453152084290</v>
      </c>
      <c r="G27" s="134"/>
      <c r="H27" s="132"/>
      <c r="I27" s="132"/>
    </row>
    <row r="28" spans="1:10" x14ac:dyDescent="0.35">
      <c r="A28" s="135"/>
      <c r="B28" s="135"/>
      <c r="C28" s="135"/>
      <c r="D28" s="136"/>
      <c r="E28" s="136"/>
      <c r="G28" s="134"/>
      <c r="H28" s="132"/>
      <c r="I28" s="132"/>
    </row>
    <row r="29" spans="1:10" x14ac:dyDescent="0.35">
      <c r="A29" s="135"/>
      <c r="B29" s="135"/>
      <c r="C29" s="135"/>
      <c r="D29" s="136"/>
      <c r="E29" s="136"/>
      <c r="G29" s="134"/>
      <c r="H29" s="132"/>
      <c r="I29" s="132"/>
      <c r="J29" s="130" t="s">
        <v>320</v>
      </c>
    </row>
    <row r="30" spans="1:10" x14ac:dyDescent="0.35">
      <c r="A30" s="135"/>
      <c r="B30" s="135"/>
      <c r="C30" s="135"/>
      <c r="D30" s="136"/>
      <c r="E30" s="136"/>
      <c r="G30" s="134"/>
      <c r="H30" s="132"/>
      <c r="I30" s="132"/>
    </row>
    <row r="31" spans="1:10" x14ac:dyDescent="0.35">
      <c r="A31" s="135"/>
      <c r="B31" s="135"/>
      <c r="C31" s="135"/>
      <c r="D31" s="136"/>
      <c r="E31" s="136"/>
      <c r="G31" s="134"/>
      <c r="H31" s="132"/>
      <c r="I31" s="132"/>
    </row>
    <row r="32" spans="1:10" x14ac:dyDescent="0.35">
      <c r="A32" s="135"/>
      <c r="B32" s="135"/>
      <c r="C32" s="135"/>
      <c r="D32" s="136"/>
      <c r="E32" s="136"/>
      <c r="G32" s="134"/>
      <c r="H32" s="132"/>
      <c r="I32" s="132"/>
    </row>
    <row r="33" spans="1:9" x14ac:dyDescent="0.35">
      <c r="A33" s="135"/>
      <c r="B33" s="135"/>
      <c r="C33" s="135"/>
      <c r="D33" s="136"/>
      <c r="E33" s="136"/>
      <c r="G33" s="134"/>
      <c r="H33" s="132"/>
      <c r="I33" s="132"/>
    </row>
    <row r="34" spans="1:9" x14ac:dyDescent="0.35">
      <c r="A34" s="135"/>
      <c r="B34" s="135"/>
      <c r="C34" s="135"/>
      <c r="D34" s="136"/>
      <c r="E34" s="136"/>
      <c r="G34" s="134"/>
      <c r="H34" s="132"/>
      <c r="I34" s="132"/>
    </row>
    <row r="35" spans="1:9" x14ac:dyDescent="0.35">
      <c r="A35" s="135"/>
      <c r="B35" s="135"/>
      <c r="C35" s="135"/>
      <c r="D35" s="136"/>
      <c r="E35" s="136"/>
      <c r="G35" s="134"/>
      <c r="H35" s="132"/>
      <c r="I35" s="132"/>
    </row>
    <row r="36" spans="1:9" x14ac:dyDescent="0.35">
      <c r="A36" s="135"/>
      <c r="B36" s="135"/>
      <c r="C36" s="135"/>
      <c r="D36" s="136"/>
      <c r="E36" s="136"/>
      <c r="G36" s="134"/>
      <c r="H36" s="132"/>
      <c r="I36" s="132"/>
    </row>
    <row r="37" spans="1:9" x14ac:dyDescent="0.35">
      <c r="A37" s="135"/>
      <c r="B37" s="135"/>
      <c r="C37" s="135"/>
      <c r="D37" s="136"/>
      <c r="E37" s="136"/>
      <c r="G37" s="134"/>
      <c r="H37" s="132"/>
      <c r="I37" s="132"/>
    </row>
    <row r="38" spans="1:9" x14ac:dyDescent="0.35">
      <c r="A38" s="135"/>
      <c r="B38" s="135"/>
      <c r="C38" s="135"/>
      <c r="D38" s="136"/>
      <c r="E38" s="136"/>
      <c r="G38" s="134"/>
      <c r="H38" s="132"/>
      <c r="I38" s="132"/>
    </row>
    <row r="39" spans="1:9" x14ac:dyDescent="0.35">
      <c r="A39" s="135"/>
      <c r="B39" s="135"/>
      <c r="C39" s="135"/>
      <c r="D39" s="136"/>
      <c r="E39" s="136"/>
      <c r="G39" s="134"/>
      <c r="H39" s="132"/>
      <c r="I39" s="132"/>
    </row>
    <row r="40" spans="1:9" x14ac:dyDescent="0.35">
      <c r="A40" s="135"/>
      <c r="B40" s="135"/>
      <c r="C40" s="135"/>
      <c r="D40" s="136"/>
      <c r="E40" s="136"/>
      <c r="G40" s="134"/>
      <c r="H40" s="132"/>
      <c r="I40" s="132"/>
    </row>
    <row r="41" spans="1:9" x14ac:dyDescent="0.35">
      <c r="A41" s="135"/>
      <c r="B41" s="135"/>
      <c r="C41" s="135"/>
      <c r="D41" s="136"/>
      <c r="E41" s="136"/>
      <c r="G41" s="134"/>
      <c r="H41" s="132"/>
      <c r="I41" s="132"/>
    </row>
    <row r="42" spans="1:9" x14ac:dyDescent="0.35">
      <c r="A42" s="135"/>
      <c r="B42" s="135"/>
      <c r="C42" s="135"/>
      <c r="D42" s="136"/>
      <c r="E42" s="136"/>
      <c r="G42" s="134"/>
      <c r="H42" s="132"/>
      <c r="I42" s="132"/>
    </row>
    <row r="43" spans="1:9" x14ac:dyDescent="0.35">
      <c r="A43" s="135"/>
      <c r="B43" s="135"/>
      <c r="C43" s="135"/>
      <c r="D43" s="136"/>
      <c r="E43" s="136"/>
      <c r="G43" s="134"/>
      <c r="H43" s="132"/>
      <c r="I43" s="132"/>
    </row>
    <row r="44" spans="1:9" x14ac:dyDescent="0.35">
      <c r="A44" s="135"/>
      <c r="B44" s="135"/>
      <c r="C44" s="135"/>
      <c r="D44" s="136"/>
      <c r="E44" s="136"/>
      <c r="G44" s="134"/>
      <c r="H44" s="132"/>
      <c r="I44" s="132"/>
    </row>
    <row r="45" spans="1:9" x14ac:dyDescent="0.35">
      <c r="A45" s="135"/>
      <c r="B45" s="135"/>
      <c r="C45" s="135"/>
      <c r="D45" s="136"/>
      <c r="E45" s="136"/>
      <c r="G45" s="134"/>
      <c r="H45" s="132"/>
      <c r="I45" s="132"/>
    </row>
    <row r="46" spans="1:9" x14ac:dyDescent="0.35">
      <c r="A46" s="135"/>
      <c r="B46" s="135"/>
      <c r="C46" s="135"/>
      <c r="D46" s="136"/>
      <c r="E46" s="136"/>
      <c r="G46" s="134"/>
      <c r="H46" s="132"/>
      <c r="I46" s="132"/>
    </row>
    <row r="47" spans="1:9" x14ac:dyDescent="0.35">
      <c r="A47" s="135"/>
      <c r="B47" s="135"/>
      <c r="C47" s="135"/>
      <c r="D47" s="136"/>
      <c r="E47" s="136"/>
      <c r="G47" s="134"/>
      <c r="H47" s="132"/>
      <c r="I47" s="132"/>
    </row>
    <row r="48" spans="1:9" x14ac:dyDescent="0.35">
      <c r="A48" s="135"/>
      <c r="B48" s="135"/>
      <c r="C48" s="135"/>
      <c r="D48" s="136"/>
      <c r="E48" s="136"/>
      <c r="G48" s="134"/>
      <c r="H48" s="132"/>
      <c r="I48" s="132"/>
    </row>
    <row r="49" spans="1:9" x14ac:dyDescent="0.35">
      <c r="A49" s="135"/>
      <c r="B49" s="135"/>
      <c r="C49" s="135"/>
      <c r="D49" s="136"/>
      <c r="E49" s="136"/>
      <c r="G49" s="134"/>
      <c r="H49" s="132"/>
      <c r="I49" s="132"/>
    </row>
    <row r="50" spans="1:9" x14ac:dyDescent="0.35">
      <c r="A50" s="135"/>
      <c r="B50" s="135"/>
      <c r="C50" s="135"/>
      <c r="D50" s="136"/>
      <c r="E50" s="136"/>
      <c r="G50" s="134"/>
      <c r="H50" s="132"/>
      <c r="I50" s="132"/>
    </row>
    <row r="51" spans="1:9" x14ac:dyDescent="0.35">
      <c r="A51" s="135"/>
      <c r="B51" s="135"/>
      <c r="C51" s="135"/>
      <c r="D51" s="136"/>
      <c r="E51" s="136"/>
      <c r="G51" s="134"/>
      <c r="H51" s="132"/>
      <c r="I51" s="132"/>
    </row>
    <row r="52" spans="1:9" x14ac:dyDescent="0.35">
      <c r="A52" s="135"/>
      <c r="B52" s="135"/>
      <c r="C52" s="135"/>
      <c r="D52" s="136"/>
      <c r="E52" s="136"/>
      <c r="G52" s="134"/>
      <c r="H52" s="132"/>
      <c r="I52" s="132"/>
    </row>
    <row r="53" spans="1:9" x14ac:dyDescent="0.35">
      <c r="A53" s="135"/>
      <c r="B53" s="135"/>
      <c r="C53" s="135"/>
      <c r="D53" s="136"/>
      <c r="E53" s="136"/>
      <c r="G53" s="134"/>
      <c r="H53" s="132"/>
      <c r="I53" s="132"/>
    </row>
    <row r="54" spans="1:9" x14ac:dyDescent="0.35">
      <c r="A54" s="135"/>
      <c r="B54" s="135"/>
      <c r="C54" s="135"/>
      <c r="D54" s="136"/>
      <c r="E54" s="136"/>
      <c r="G54" s="134"/>
      <c r="H54" s="132"/>
      <c r="I54" s="132"/>
    </row>
    <row r="55" spans="1:9" x14ac:dyDescent="0.35">
      <c r="A55" s="135"/>
      <c r="B55" s="135"/>
      <c r="C55" s="135"/>
      <c r="D55" s="136"/>
      <c r="E55" s="136"/>
      <c r="G55" s="134"/>
      <c r="H55" s="132"/>
      <c r="I55" s="132"/>
    </row>
    <row r="56" spans="1:9" x14ac:dyDescent="0.35">
      <c r="A56" s="135"/>
      <c r="B56" s="135"/>
      <c r="C56" s="135"/>
      <c r="D56" s="136"/>
      <c r="E56" s="136"/>
      <c r="G56" s="134"/>
      <c r="H56" s="132"/>
      <c r="I56" s="132"/>
    </row>
    <row r="57" spans="1:9" x14ac:dyDescent="0.35">
      <c r="A57" s="135"/>
      <c r="B57" s="135"/>
      <c r="C57" s="135"/>
      <c r="D57" s="136"/>
      <c r="E57" s="136"/>
      <c r="G57" s="134"/>
      <c r="H57" s="132"/>
      <c r="I57" s="132"/>
    </row>
    <row r="58" spans="1:9" x14ac:dyDescent="0.35">
      <c r="A58" s="135"/>
      <c r="B58" s="135"/>
      <c r="C58" s="135"/>
      <c r="D58" s="136"/>
      <c r="E58" s="136"/>
      <c r="G58" s="134"/>
      <c r="H58" s="132"/>
      <c r="I58" s="132"/>
    </row>
    <row r="59" spans="1:9" x14ac:dyDescent="0.35">
      <c r="A59" s="135"/>
      <c r="B59" s="135"/>
      <c r="C59" s="135"/>
      <c r="D59" s="136"/>
      <c r="E59" s="136"/>
      <c r="G59" s="134"/>
      <c r="H59" s="132"/>
      <c r="I59" s="132"/>
    </row>
    <row r="60" spans="1:9" x14ac:dyDescent="0.35">
      <c r="A60" s="135"/>
      <c r="B60" s="135"/>
      <c r="C60" s="135"/>
      <c r="D60" s="136"/>
      <c r="E60" s="136"/>
      <c r="G60" s="134"/>
      <c r="H60" s="132"/>
      <c r="I60" s="132"/>
    </row>
    <row r="61" spans="1:9" x14ac:dyDescent="0.35">
      <c r="A61" s="135"/>
      <c r="B61" s="135"/>
      <c r="C61" s="135"/>
      <c r="D61" s="136"/>
      <c r="E61" s="136"/>
      <c r="G61" s="134"/>
      <c r="H61" s="132"/>
      <c r="I61" s="132"/>
    </row>
    <row r="62" spans="1:9" x14ac:dyDescent="0.35">
      <c r="A62" s="135"/>
      <c r="B62" s="135"/>
      <c r="C62" s="135"/>
      <c r="D62" s="136"/>
      <c r="E62" s="136"/>
      <c r="G62" s="134"/>
      <c r="H62" s="132"/>
      <c r="I62" s="132"/>
    </row>
    <row r="63" spans="1:9" x14ac:dyDescent="0.35">
      <c r="A63" s="135"/>
      <c r="B63" s="135"/>
      <c r="C63" s="135"/>
      <c r="D63" s="136"/>
      <c r="E63" s="136"/>
      <c r="G63" s="134"/>
      <c r="H63" s="132"/>
      <c r="I63" s="132"/>
    </row>
    <row r="64" spans="1:9" x14ac:dyDescent="0.35">
      <c r="A64" s="135"/>
      <c r="B64" s="135"/>
      <c r="C64" s="135"/>
      <c r="D64" s="136"/>
      <c r="E64" s="136"/>
      <c r="G64" s="134"/>
      <c r="H64" s="132"/>
      <c r="I64" s="132"/>
    </row>
    <row r="65" spans="1:9" x14ac:dyDescent="0.35">
      <c r="A65" s="135"/>
      <c r="B65" s="135"/>
      <c r="C65" s="135"/>
      <c r="D65" s="136"/>
      <c r="E65" s="136"/>
      <c r="G65" s="134"/>
      <c r="H65" s="132"/>
      <c r="I65" s="132"/>
    </row>
    <row r="66" spans="1:9" x14ac:dyDescent="0.35">
      <c r="A66" s="135"/>
      <c r="B66" s="135"/>
      <c r="C66" s="135"/>
      <c r="D66" s="136"/>
      <c r="E66" s="136"/>
      <c r="G66" s="134"/>
      <c r="H66" s="132"/>
      <c r="I66" s="132"/>
    </row>
    <row r="67" spans="1:9" x14ac:dyDescent="0.35">
      <c r="A67" s="135"/>
      <c r="B67" s="135"/>
      <c r="C67" s="135"/>
      <c r="D67" s="136"/>
      <c r="E67" s="136"/>
      <c r="G67" s="134"/>
      <c r="H67" s="132"/>
      <c r="I67" s="132"/>
    </row>
    <row r="68" spans="1:9" x14ac:dyDescent="0.35">
      <c r="A68" s="135"/>
      <c r="B68" s="135"/>
      <c r="C68" s="135"/>
      <c r="D68" s="136"/>
      <c r="E68" s="136"/>
      <c r="G68" s="134"/>
      <c r="H68" s="132"/>
      <c r="I68" s="132"/>
    </row>
    <row r="69" spans="1:9" x14ac:dyDescent="0.35">
      <c r="A69" s="135"/>
      <c r="B69" s="135"/>
      <c r="C69" s="135"/>
      <c r="D69" s="136"/>
      <c r="E69" s="136"/>
      <c r="G69" s="134"/>
      <c r="H69" s="132"/>
      <c r="I69" s="132"/>
    </row>
    <row r="70" spans="1:9" x14ac:dyDescent="0.35">
      <c r="A70" s="135"/>
      <c r="B70" s="135"/>
      <c r="C70" s="135"/>
      <c r="D70" s="136"/>
      <c r="E70" s="136"/>
      <c r="G70" s="134"/>
      <c r="H70" s="132"/>
      <c r="I70" s="132"/>
    </row>
    <row r="71" spans="1:9" x14ac:dyDescent="0.35">
      <c r="A71" s="135"/>
      <c r="B71" s="135"/>
      <c r="C71" s="135"/>
      <c r="D71" s="136"/>
      <c r="E71" s="136"/>
      <c r="G71" s="134"/>
      <c r="H71" s="132"/>
      <c r="I71" s="132"/>
    </row>
    <row r="72" spans="1:9" x14ac:dyDescent="0.35">
      <c r="A72" s="135"/>
      <c r="B72" s="135"/>
      <c r="C72" s="135"/>
      <c r="D72" s="136"/>
      <c r="E72" s="136"/>
      <c r="G72" s="134"/>
      <c r="H72" s="132"/>
      <c r="I72" s="132"/>
    </row>
    <row r="73" spans="1:9" x14ac:dyDescent="0.35">
      <c r="A73" s="135"/>
      <c r="B73" s="135"/>
      <c r="C73" s="135"/>
      <c r="D73" s="136"/>
      <c r="E73" s="136"/>
      <c r="G73" s="134"/>
      <c r="H73" s="132"/>
      <c r="I73" s="132"/>
    </row>
    <row r="74" spans="1:9" x14ac:dyDescent="0.35">
      <c r="A74" s="135"/>
      <c r="B74" s="135"/>
      <c r="C74" s="135"/>
      <c r="D74" s="136"/>
      <c r="E74" s="136"/>
      <c r="G74" s="134"/>
      <c r="H74" s="132"/>
      <c r="I74" s="132"/>
    </row>
    <row r="75" spans="1:9" x14ac:dyDescent="0.35">
      <c r="A75" s="135"/>
      <c r="B75" s="135"/>
      <c r="C75" s="135"/>
      <c r="D75" s="136"/>
      <c r="E75" s="136"/>
      <c r="G75" s="134"/>
      <c r="H75" s="132"/>
      <c r="I75" s="132"/>
    </row>
    <row r="76" spans="1:9" x14ac:dyDescent="0.35">
      <c r="A76" s="135"/>
      <c r="B76" s="135"/>
      <c r="C76" s="135"/>
      <c r="D76" s="136"/>
      <c r="E76" s="136"/>
      <c r="G76" s="134"/>
      <c r="H76" s="132"/>
      <c r="I76" s="132"/>
    </row>
    <row r="77" spans="1:9" x14ac:dyDescent="0.35">
      <c r="A77" s="135"/>
      <c r="B77" s="135"/>
      <c r="C77" s="135"/>
      <c r="D77" s="136"/>
      <c r="E77" s="136"/>
      <c r="G77" s="134"/>
      <c r="H77" s="132"/>
      <c r="I77" s="132"/>
    </row>
    <row r="78" spans="1:9" x14ac:dyDescent="0.35">
      <c r="A78" s="135"/>
      <c r="B78" s="135"/>
      <c r="C78" s="135"/>
      <c r="D78" s="136"/>
      <c r="E78" s="136"/>
      <c r="G78" s="134"/>
      <c r="H78" s="132"/>
      <c r="I78" s="132"/>
    </row>
    <row r="79" spans="1:9" x14ac:dyDescent="0.35">
      <c r="A79" s="135"/>
      <c r="B79" s="135"/>
      <c r="C79" s="135"/>
      <c r="D79" s="136"/>
      <c r="E79" s="136"/>
      <c r="G79" s="134"/>
      <c r="H79" s="132"/>
      <c r="I79" s="132"/>
    </row>
    <row r="80" spans="1:9" x14ac:dyDescent="0.35">
      <c r="A80" s="135"/>
      <c r="B80" s="135"/>
      <c r="C80" s="135"/>
      <c r="D80" s="136"/>
      <c r="E80" s="136"/>
      <c r="G80" s="134"/>
      <c r="H80" s="132"/>
      <c r="I80" s="132"/>
    </row>
    <row r="81" spans="1:9" x14ac:dyDescent="0.35">
      <c r="A81" s="135"/>
      <c r="B81" s="135"/>
      <c r="C81" s="135"/>
      <c r="D81" s="136"/>
      <c r="E81" s="136"/>
      <c r="G81" s="134"/>
      <c r="H81" s="132"/>
      <c r="I81" s="132"/>
    </row>
    <row r="82" spans="1:9" x14ac:dyDescent="0.35">
      <c r="A82" s="135"/>
      <c r="B82" s="135"/>
      <c r="C82" s="135"/>
      <c r="D82" s="136"/>
      <c r="E82" s="136"/>
      <c r="G82" s="134"/>
      <c r="H82" s="132"/>
      <c r="I82" s="132"/>
    </row>
    <row r="83" spans="1:9" x14ac:dyDescent="0.35">
      <c r="A83" s="135"/>
      <c r="B83" s="135"/>
      <c r="C83" s="135"/>
      <c r="D83" s="136"/>
      <c r="E83" s="136"/>
      <c r="G83" s="134"/>
      <c r="H83" s="132"/>
      <c r="I83" s="132"/>
    </row>
    <row r="84" spans="1:9" x14ac:dyDescent="0.35">
      <c r="A84" s="135"/>
      <c r="B84" s="135"/>
      <c r="C84" s="135"/>
      <c r="D84" s="136"/>
      <c r="E84" s="136"/>
      <c r="G84" s="134"/>
      <c r="H84" s="132"/>
      <c r="I84" s="132"/>
    </row>
    <row r="85" spans="1:9" x14ac:dyDescent="0.35">
      <c r="A85" s="135"/>
      <c r="B85" s="135"/>
      <c r="C85" s="135"/>
      <c r="D85" s="136"/>
      <c r="E85" s="136"/>
      <c r="G85" s="134"/>
      <c r="H85" s="132"/>
      <c r="I85" s="132"/>
    </row>
    <row r="86" spans="1:9" x14ac:dyDescent="0.35">
      <c r="A86" s="135"/>
      <c r="B86" s="135"/>
      <c r="C86" s="135"/>
      <c r="D86" s="136"/>
      <c r="E86" s="136"/>
      <c r="G86" s="134"/>
      <c r="H86" s="132"/>
      <c r="I86" s="132"/>
    </row>
    <row r="87" spans="1:9" x14ac:dyDescent="0.35">
      <c r="A87" s="135"/>
      <c r="B87" s="135"/>
      <c r="C87" s="135"/>
      <c r="D87" s="136"/>
      <c r="E87" s="136"/>
      <c r="G87" s="134"/>
      <c r="H87" s="132"/>
      <c r="I87" s="132"/>
    </row>
    <row r="88" spans="1:9" x14ac:dyDescent="0.35">
      <c r="A88" s="135"/>
      <c r="B88" s="135"/>
      <c r="C88" s="135"/>
      <c r="D88" s="136"/>
      <c r="E88" s="136"/>
      <c r="G88" s="134"/>
      <c r="H88" s="132"/>
      <c r="I88" s="132"/>
    </row>
    <row r="89" spans="1:9" x14ac:dyDescent="0.35">
      <c r="A89" s="135"/>
      <c r="B89" s="135"/>
      <c r="C89" s="135"/>
      <c r="D89" s="136"/>
      <c r="E89" s="136"/>
      <c r="G89" s="134"/>
      <c r="H89" s="132"/>
      <c r="I89" s="132"/>
    </row>
    <row r="90" spans="1:9" x14ac:dyDescent="0.35">
      <c r="A90" s="135"/>
      <c r="B90" s="135"/>
      <c r="C90" s="135"/>
      <c r="D90" s="136"/>
      <c r="E90" s="136"/>
      <c r="G90" s="134"/>
      <c r="H90" s="132"/>
      <c r="I90" s="132"/>
    </row>
    <row r="91" spans="1:9" x14ac:dyDescent="0.35">
      <c r="A91" s="135"/>
      <c r="B91" s="135"/>
      <c r="C91" s="135"/>
      <c r="D91" s="136"/>
      <c r="E91" s="136"/>
      <c r="G91" s="134"/>
      <c r="H91" s="132"/>
      <c r="I91" s="132"/>
    </row>
    <row r="92" spans="1:9" x14ac:dyDescent="0.35">
      <c r="A92" s="135"/>
      <c r="B92" s="135"/>
      <c r="C92" s="135"/>
      <c r="D92" s="136"/>
      <c r="E92" s="136"/>
      <c r="G92" s="134"/>
      <c r="H92" s="132"/>
      <c r="I92" s="132"/>
    </row>
    <row r="93" spans="1:9" x14ac:dyDescent="0.35">
      <c r="G93" s="134"/>
      <c r="H93" s="132"/>
      <c r="I93" s="132"/>
    </row>
    <row r="94" spans="1:9" x14ac:dyDescent="0.35">
      <c r="G94" s="134"/>
      <c r="H94" s="132"/>
      <c r="I94" s="132"/>
    </row>
    <row r="95" spans="1:9" x14ac:dyDescent="0.35">
      <c r="G95" s="134"/>
      <c r="H95" s="132"/>
      <c r="I95" s="132"/>
    </row>
    <row r="96" spans="1:9" x14ac:dyDescent="0.35">
      <c r="G96" s="134"/>
      <c r="H96" s="132"/>
      <c r="I96" s="132"/>
    </row>
    <row r="97" spans="7:9" x14ac:dyDescent="0.35">
      <c r="G97" s="134"/>
      <c r="H97" s="132"/>
      <c r="I97" s="132"/>
    </row>
    <row r="98" spans="7:9" x14ac:dyDescent="0.35">
      <c r="G98" s="134"/>
      <c r="H98" s="132"/>
      <c r="I98" s="132"/>
    </row>
    <row r="99" spans="7:9" x14ac:dyDescent="0.35">
      <c r="G99" s="134"/>
      <c r="H99" s="132"/>
      <c r="I99" s="132"/>
    </row>
    <row r="100" spans="7:9" x14ac:dyDescent="0.35">
      <c r="G100" s="134"/>
      <c r="H100" s="132"/>
      <c r="I100" s="132"/>
    </row>
    <row r="101" spans="7:9" x14ac:dyDescent="0.35">
      <c r="G101" s="134"/>
      <c r="H101" s="132"/>
      <c r="I101" s="132"/>
    </row>
    <row r="102" spans="7:9" x14ac:dyDescent="0.35">
      <c r="G102" s="134"/>
      <c r="H102" s="132"/>
      <c r="I102" s="132"/>
    </row>
    <row r="103" spans="7:9" x14ac:dyDescent="0.35">
      <c r="G103" s="134"/>
      <c r="H103" s="132"/>
      <c r="I103" s="132"/>
    </row>
    <row r="104" spans="7:9" x14ac:dyDescent="0.35">
      <c r="G104" s="134"/>
      <c r="H104" s="132"/>
      <c r="I104" s="132"/>
    </row>
    <row r="105" spans="7:9" x14ac:dyDescent="0.35">
      <c r="G105" s="134"/>
      <c r="H105" s="132"/>
      <c r="I105" s="132"/>
    </row>
    <row r="106" spans="7:9" x14ac:dyDescent="0.35">
      <c r="G106" s="134"/>
      <c r="H106" s="132"/>
      <c r="I106" s="132"/>
    </row>
    <row r="107" spans="7:9" x14ac:dyDescent="0.35">
      <c r="G107" s="134"/>
      <c r="H107" s="132"/>
      <c r="I107" s="132"/>
    </row>
    <row r="108" spans="7:9" x14ac:dyDescent="0.35">
      <c r="G108" s="134"/>
      <c r="H108" s="132"/>
      <c r="I108" s="132"/>
    </row>
    <row r="109" spans="7:9" x14ac:dyDescent="0.35">
      <c r="G109" s="134"/>
      <c r="H109" s="132"/>
      <c r="I109" s="132"/>
    </row>
    <row r="110" spans="7:9" x14ac:dyDescent="0.35">
      <c r="G110" s="134"/>
      <c r="H110" s="132"/>
      <c r="I110" s="132"/>
    </row>
    <row r="111" spans="7:9" x14ac:dyDescent="0.35">
      <c r="G111" s="134"/>
      <c r="H111" s="132"/>
      <c r="I111" s="132"/>
    </row>
    <row r="112" spans="7:9" x14ac:dyDescent="0.35">
      <c r="G112" s="134"/>
      <c r="H112" s="132"/>
      <c r="I112" s="132"/>
    </row>
    <row r="113" spans="7:9" x14ac:dyDescent="0.35">
      <c r="G113" s="134"/>
      <c r="H113" s="132"/>
      <c r="I113" s="132"/>
    </row>
    <row r="114" spans="7:9" x14ac:dyDescent="0.35">
      <c r="G114" s="134"/>
      <c r="H114" s="132"/>
      <c r="I114" s="132"/>
    </row>
    <row r="115" spans="7:9" x14ac:dyDescent="0.35">
      <c r="G115" s="134"/>
      <c r="H115" s="132"/>
      <c r="I115" s="132"/>
    </row>
    <row r="116" spans="7:9" x14ac:dyDescent="0.35">
      <c r="G116" s="134"/>
      <c r="H116" s="132"/>
      <c r="I116" s="132"/>
    </row>
    <row r="117" spans="7:9" x14ac:dyDescent="0.35">
      <c r="G117" s="134"/>
      <c r="H117" s="132"/>
      <c r="I117" s="132"/>
    </row>
    <row r="118" spans="7:9" x14ac:dyDescent="0.35">
      <c r="G118" s="134"/>
      <c r="H118" s="132"/>
      <c r="I118" s="132"/>
    </row>
    <row r="119" spans="7:9" x14ac:dyDescent="0.35">
      <c r="G119" s="134"/>
      <c r="H119" s="132"/>
      <c r="I119" s="132"/>
    </row>
    <row r="120" spans="7:9" x14ac:dyDescent="0.35">
      <c r="G120" s="134"/>
      <c r="H120" s="132"/>
      <c r="I120" s="132"/>
    </row>
    <row r="121" spans="7:9" x14ac:dyDescent="0.35">
      <c r="G121" s="134"/>
      <c r="H121" s="132"/>
      <c r="I121" s="132"/>
    </row>
    <row r="122" spans="7:9" x14ac:dyDescent="0.35">
      <c r="G122" s="134"/>
      <c r="H122" s="132"/>
      <c r="I122" s="132"/>
    </row>
    <row r="123" spans="7:9" x14ac:dyDescent="0.35">
      <c r="G123" s="134"/>
      <c r="H123" s="132"/>
      <c r="I123" s="132"/>
    </row>
    <row r="124" spans="7:9" x14ac:dyDescent="0.35">
      <c r="G124" s="134"/>
      <c r="H124" s="132"/>
      <c r="I124" s="132"/>
    </row>
    <row r="125" spans="7:9" x14ac:dyDescent="0.35">
      <c r="G125" s="134"/>
      <c r="H125" s="132"/>
      <c r="I125" s="132"/>
    </row>
    <row r="126" spans="7:9" x14ac:dyDescent="0.35">
      <c r="G126" s="134"/>
      <c r="H126" s="132"/>
      <c r="I126" s="132"/>
    </row>
  </sheetData>
  <mergeCells count="4">
    <mergeCell ref="A27:C27"/>
    <mergeCell ref="A1:E1"/>
    <mergeCell ref="G1:I1"/>
    <mergeCell ref="G15:I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2CA8-FC15-44F6-A2B5-D4BB2BEFD037}">
  <dimension ref="A1:H474"/>
  <sheetViews>
    <sheetView zoomScale="70" zoomScaleNormal="70" workbookViewId="0">
      <pane ySplit="1" topLeftCell="A2" activePane="bottomLeft" state="frozen"/>
      <selection pane="bottomLeft"/>
    </sheetView>
  </sheetViews>
  <sheetFormatPr baseColWidth="10" defaultRowHeight="14.5" x14ac:dyDescent="0.35"/>
  <cols>
    <col min="1" max="1" width="25.90625" bestFit="1" customWidth="1"/>
    <col min="2" max="2" width="16.81640625" bestFit="1" customWidth="1"/>
    <col min="3" max="3" width="94.1796875" bestFit="1" customWidth="1"/>
    <col min="4" max="4" width="18.1796875" style="67" bestFit="1" customWidth="1"/>
    <col min="5" max="5" width="17.453125" style="67" bestFit="1" customWidth="1"/>
    <col min="6" max="6" width="13.1796875" style="93" bestFit="1" customWidth="1"/>
    <col min="7" max="7" width="32.453125" customWidth="1"/>
  </cols>
  <sheetData>
    <row r="1" spans="1:8" s="68" customFormat="1" x14ac:dyDescent="0.35">
      <c r="A1" s="88" t="s">
        <v>304</v>
      </c>
      <c r="B1" s="89" t="s">
        <v>303</v>
      </c>
      <c r="C1" s="89" t="s">
        <v>223</v>
      </c>
      <c r="D1" s="91" t="s">
        <v>295</v>
      </c>
      <c r="E1" s="91" t="s">
        <v>296</v>
      </c>
      <c r="F1" s="92" t="s">
        <v>305</v>
      </c>
      <c r="G1" s="90" t="s">
        <v>298</v>
      </c>
      <c r="H1"/>
    </row>
    <row r="2" spans="1:8" x14ac:dyDescent="0.35">
      <c r="A2" s="73" t="s">
        <v>224</v>
      </c>
      <c r="B2" s="73">
        <v>11320</v>
      </c>
      <c r="C2" s="73" t="s">
        <v>225</v>
      </c>
      <c r="D2" s="77">
        <v>208554021000</v>
      </c>
      <c r="E2" s="77">
        <v>208554021000</v>
      </c>
      <c r="F2" s="119">
        <f>E2/D2</f>
        <v>1</v>
      </c>
      <c r="G2" s="73" t="s">
        <v>299</v>
      </c>
    </row>
    <row r="3" spans="1:8" x14ac:dyDescent="0.35">
      <c r="A3" s="73" t="s">
        <v>226</v>
      </c>
      <c r="B3" s="73">
        <v>7520</v>
      </c>
      <c r="C3" s="73" t="s">
        <v>225</v>
      </c>
      <c r="D3" s="77">
        <v>171853812000</v>
      </c>
      <c r="E3" s="77">
        <v>171853812000</v>
      </c>
      <c r="F3" s="119">
        <f t="shared" ref="F3:F66" si="0">E3/D3</f>
        <v>1</v>
      </c>
      <c r="G3" s="73" t="s">
        <v>299</v>
      </c>
    </row>
    <row r="4" spans="1:8" x14ac:dyDescent="0.35">
      <c r="A4" s="73" t="s">
        <v>227</v>
      </c>
      <c r="B4" s="73">
        <v>122820</v>
      </c>
      <c r="C4" s="73" t="s">
        <v>225</v>
      </c>
      <c r="D4" s="77">
        <v>115741120000</v>
      </c>
      <c r="E4" s="77">
        <v>115741120000</v>
      </c>
      <c r="F4" s="119">
        <f t="shared" si="0"/>
        <v>1</v>
      </c>
      <c r="G4" s="73" t="s">
        <v>300</v>
      </c>
    </row>
    <row r="5" spans="1:8" x14ac:dyDescent="0.35">
      <c r="A5" s="73" t="s">
        <v>228</v>
      </c>
      <c r="B5" s="73">
        <v>97620</v>
      </c>
      <c r="C5" s="73" t="s">
        <v>225</v>
      </c>
      <c r="D5" s="77">
        <v>101054720000</v>
      </c>
      <c r="E5" s="77">
        <v>101054720000</v>
      </c>
      <c r="F5" s="119">
        <f t="shared" si="0"/>
        <v>1</v>
      </c>
      <c r="G5" s="73" t="s">
        <v>300</v>
      </c>
    </row>
    <row r="6" spans="1:8" x14ac:dyDescent="0.35">
      <c r="A6" s="73" t="s">
        <v>229</v>
      </c>
      <c r="B6" s="73">
        <v>16320</v>
      </c>
      <c r="C6" s="73" t="s">
        <v>225</v>
      </c>
      <c r="D6" s="77">
        <v>99186282000</v>
      </c>
      <c r="E6" s="77">
        <v>99186282000</v>
      </c>
      <c r="F6" s="119">
        <f t="shared" si="0"/>
        <v>1</v>
      </c>
      <c r="G6" s="73" t="s">
        <v>299</v>
      </c>
    </row>
    <row r="7" spans="1:8" x14ac:dyDescent="0.35">
      <c r="A7" s="73" t="s">
        <v>226</v>
      </c>
      <c r="B7" s="73">
        <v>6620</v>
      </c>
      <c r="C7" s="73" t="s">
        <v>230</v>
      </c>
      <c r="D7" s="77">
        <v>98224191000</v>
      </c>
      <c r="E7" s="77">
        <v>98224191000</v>
      </c>
      <c r="F7" s="119">
        <f t="shared" si="0"/>
        <v>1</v>
      </c>
      <c r="G7" s="73" t="s">
        <v>299</v>
      </c>
    </row>
    <row r="8" spans="1:8" x14ac:dyDescent="0.35">
      <c r="A8" s="73" t="s">
        <v>227</v>
      </c>
      <c r="B8" s="73">
        <v>122720</v>
      </c>
      <c r="C8" s="73" t="s">
        <v>231</v>
      </c>
      <c r="D8" s="77">
        <v>96188000000</v>
      </c>
      <c r="E8" s="77">
        <v>96188000000</v>
      </c>
      <c r="F8" s="119">
        <f t="shared" si="0"/>
        <v>1</v>
      </c>
      <c r="G8" s="73" t="s">
        <v>300</v>
      </c>
    </row>
    <row r="9" spans="1:8" x14ac:dyDescent="0.35">
      <c r="A9" s="73" t="s">
        <v>228</v>
      </c>
      <c r="B9" s="73">
        <v>97520</v>
      </c>
      <c r="C9" s="73" t="s">
        <v>231</v>
      </c>
      <c r="D9" s="77">
        <v>85009120000</v>
      </c>
      <c r="E9" s="77">
        <v>85009120000</v>
      </c>
      <c r="F9" s="119">
        <f t="shared" si="0"/>
        <v>1</v>
      </c>
      <c r="G9" s="73" t="s">
        <v>300</v>
      </c>
    </row>
    <row r="10" spans="1:8" x14ac:dyDescent="0.35">
      <c r="A10" s="73" t="s">
        <v>232</v>
      </c>
      <c r="B10" s="73">
        <v>66320</v>
      </c>
      <c r="C10" s="73" t="s">
        <v>225</v>
      </c>
      <c r="D10" s="77">
        <v>80724480000</v>
      </c>
      <c r="E10" s="77">
        <v>80724480000</v>
      </c>
      <c r="F10" s="119">
        <f t="shared" si="0"/>
        <v>1</v>
      </c>
      <c r="G10" s="73" t="s">
        <v>300</v>
      </c>
    </row>
    <row r="11" spans="1:8" x14ac:dyDescent="0.35">
      <c r="A11" s="73" t="s">
        <v>224</v>
      </c>
      <c r="B11" s="73">
        <v>10920</v>
      </c>
      <c r="C11" s="73" t="s">
        <v>230</v>
      </c>
      <c r="D11" s="77">
        <v>72127341000</v>
      </c>
      <c r="E11" s="77">
        <v>72127341000</v>
      </c>
      <c r="F11" s="119">
        <f t="shared" si="0"/>
        <v>1</v>
      </c>
      <c r="G11" s="73" t="s">
        <v>299</v>
      </c>
    </row>
    <row r="12" spans="1:8" x14ac:dyDescent="0.35">
      <c r="A12" s="73" t="s">
        <v>233</v>
      </c>
      <c r="B12" s="73">
        <v>12220</v>
      </c>
      <c r="C12" s="73" t="s">
        <v>234</v>
      </c>
      <c r="D12" s="77">
        <v>67646124000</v>
      </c>
      <c r="E12" s="77">
        <v>67646124000</v>
      </c>
      <c r="F12" s="119">
        <f t="shared" si="0"/>
        <v>1</v>
      </c>
      <c r="G12" s="73" t="s">
        <v>299</v>
      </c>
    </row>
    <row r="13" spans="1:8" x14ac:dyDescent="0.35">
      <c r="A13" s="73" t="s">
        <v>233</v>
      </c>
      <c r="B13" s="73">
        <v>12620</v>
      </c>
      <c r="C13" s="73" t="s">
        <v>231</v>
      </c>
      <c r="D13" s="77">
        <v>64351638000</v>
      </c>
      <c r="E13" s="77">
        <v>64351638000</v>
      </c>
      <c r="F13" s="119">
        <f t="shared" si="0"/>
        <v>1</v>
      </c>
      <c r="G13" s="73" t="s">
        <v>299</v>
      </c>
    </row>
    <row r="14" spans="1:8" x14ac:dyDescent="0.35">
      <c r="A14" s="73" t="s">
        <v>226</v>
      </c>
      <c r="B14" s="73">
        <v>6520</v>
      </c>
      <c r="C14" s="73" t="s">
        <v>231</v>
      </c>
      <c r="D14" s="77">
        <v>64106289000</v>
      </c>
      <c r="E14" s="77">
        <v>64106289000</v>
      </c>
      <c r="F14" s="119">
        <f t="shared" si="0"/>
        <v>1</v>
      </c>
      <c r="G14" s="73" t="s">
        <v>299</v>
      </c>
    </row>
    <row r="15" spans="1:8" x14ac:dyDescent="0.35">
      <c r="A15" s="73" t="s">
        <v>226</v>
      </c>
      <c r="B15" s="73">
        <v>6120</v>
      </c>
      <c r="C15" s="73" t="s">
        <v>235</v>
      </c>
      <c r="D15" s="77">
        <v>59735988000</v>
      </c>
      <c r="E15" s="77">
        <v>59735988000</v>
      </c>
      <c r="F15" s="119">
        <f t="shared" si="0"/>
        <v>1</v>
      </c>
      <c r="G15" s="73" t="s">
        <v>299</v>
      </c>
    </row>
    <row r="16" spans="1:8" x14ac:dyDescent="0.35">
      <c r="A16" s="73" t="s">
        <v>224</v>
      </c>
      <c r="B16" s="73">
        <v>10820</v>
      </c>
      <c r="C16" s="73" t="s">
        <v>231</v>
      </c>
      <c r="D16" s="77">
        <v>58859892000</v>
      </c>
      <c r="E16" s="77">
        <v>58859892000</v>
      </c>
      <c r="F16" s="119">
        <f t="shared" si="0"/>
        <v>1</v>
      </c>
      <c r="G16" s="73" t="s">
        <v>299</v>
      </c>
    </row>
    <row r="17" spans="1:7" x14ac:dyDescent="0.35">
      <c r="A17" s="73" t="s">
        <v>226</v>
      </c>
      <c r="B17" s="73">
        <v>8620</v>
      </c>
      <c r="C17" s="73" t="s">
        <v>231</v>
      </c>
      <c r="D17" s="77">
        <v>55752840000</v>
      </c>
      <c r="E17" s="77">
        <v>55752840000</v>
      </c>
      <c r="F17" s="119">
        <f t="shared" si="0"/>
        <v>1</v>
      </c>
      <c r="G17" s="73" t="s">
        <v>299</v>
      </c>
    </row>
    <row r="18" spans="1:7" x14ac:dyDescent="0.35">
      <c r="A18" s="73" t="s">
        <v>236</v>
      </c>
      <c r="B18" s="73">
        <v>105220</v>
      </c>
      <c r="C18" s="73" t="s">
        <v>237</v>
      </c>
      <c r="D18" s="77">
        <v>50519680000</v>
      </c>
      <c r="E18" s="77">
        <v>50519680000</v>
      </c>
      <c r="F18" s="119">
        <f t="shared" si="0"/>
        <v>1</v>
      </c>
      <c r="G18" s="73" t="s">
        <v>300</v>
      </c>
    </row>
    <row r="19" spans="1:7" x14ac:dyDescent="0.35">
      <c r="A19" s="73" t="s">
        <v>226</v>
      </c>
      <c r="B19" s="73">
        <v>7820</v>
      </c>
      <c r="C19" s="73" t="s">
        <v>234</v>
      </c>
      <c r="D19" s="77">
        <v>47545758000</v>
      </c>
      <c r="E19" s="77">
        <v>47545758000</v>
      </c>
      <c r="F19" s="119">
        <f t="shared" si="0"/>
        <v>1</v>
      </c>
      <c r="G19" s="73" t="s">
        <v>299</v>
      </c>
    </row>
    <row r="20" spans="1:7" x14ac:dyDescent="0.35">
      <c r="A20" s="73" t="s">
        <v>238</v>
      </c>
      <c r="B20" s="73">
        <v>5120</v>
      </c>
      <c r="C20" s="73" t="s">
        <v>225</v>
      </c>
      <c r="D20" s="77">
        <v>45211959000</v>
      </c>
      <c r="E20" s="77">
        <v>45211959000</v>
      </c>
      <c r="F20" s="119">
        <f t="shared" si="0"/>
        <v>1</v>
      </c>
      <c r="G20" s="73" t="s">
        <v>299</v>
      </c>
    </row>
    <row r="21" spans="1:7" x14ac:dyDescent="0.35">
      <c r="A21" s="73" t="s">
        <v>233</v>
      </c>
      <c r="B21" s="73">
        <v>13720</v>
      </c>
      <c r="C21" s="73" t="s">
        <v>225</v>
      </c>
      <c r="D21" s="77">
        <v>43075071000</v>
      </c>
      <c r="E21" s="77">
        <v>43075071000</v>
      </c>
      <c r="F21" s="119">
        <f t="shared" si="0"/>
        <v>1</v>
      </c>
      <c r="G21" s="73" t="s">
        <v>299</v>
      </c>
    </row>
    <row r="22" spans="1:7" x14ac:dyDescent="0.35">
      <c r="A22" s="73" t="s">
        <v>233</v>
      </c>
      <c r="B22" s="73">
        <v>12820</v>
      </c>
      <c r="C22" s="73" t="s">
        <v>235</v>
      </c>
      <c r="D22" s="77">
        <v>40926249000</v>
      </c>
      <c r="E22" s="77">
        <v>40926249000</v>
      </c>
      <c r="F22" s="119">
        <f t="shared" si="0"/>
        <v>1</v>
      </c>
      <c r="G22" s="73" t="s">
        <v>299</v>
      </c>
    </row>
    <row r="23" spans="1:7" x14ac:dyDescent="0.35">
      <c r="A23" s="73" t="s">
        <v>232</v>
      </c>
      <c r="B23" s="73">
        <v>66520</v>
      </c>
      <c r="C23" s="73" t="s">
        <v>231</v>
      </c>
      <c r="D23" s="77">
        <v>40428320000</v>
      </c>
      <c r="E23" s="77">
        <v>40428320000</v>
      </c>
      <c r="F23" s="119">
        <f t="shared" si="0"/>
        <v>1</v>
      </c>
      <c r="G23" s="73" t="s">
        <v>300</v>
      </c>
    </row>
    <row r="24" spans="1:7" x14ac:dyDescent="0.35">
      <c r="A24" s="73" t="s">
        <v>233</v>
      </c>
      <c r="B24" s="73">
        <v>12120</v>
      </c>
      <c r="C24" s="73" t="s">
        <v>230</v>
      </c>
      <c r="D24" s="77">
        <v>39603681000</v>
      </c>
      <c r="E24" s="77">
        <v>39603681000</v>
      </c>
      <c r="F24" s="119">
        <f t="shared" si="0"/>
        <v>1</v>
      </c>
      <c r="G24" s="73" t="s">
        <v>299</v>
      </c>
    </row>
    <row r="25" spans="1:7" x14ac:dyDescent="0.35">
      <c r="A25" s="73" t="s">
        <v>239</v>
      </c>
      <c r="B25" s="73">
        <v>4820</v>
      </c>
      <c r="C25" s="73" t="s">
        <v>225</v>
      </c>
      <c r="D25" s="77">
        <v>37953630000</v>
      </c>
      <c r="E25" s="77">
        <v>37953630000</v>
      </c>
      <c r="F25" s="119">
        <f t="shared" si="0"/>
        <v>1</v>
      </c>
      <c r="G25" s="73" t="s">
        <v>299</v>
      </c>
    </row>
    <row r="26" spans="1:7" x14ac:dyDescent="0.35">
      <c r="A26" s="73" t="s">
        <v>240</v>
      </c>
      <c r="B26" s="73">
        <v>2420</v>
      </c>
      <c r="C26" s="73" t="s">
        <v>225</v>
      </c>
      <c r="D26" s="77">
        <v>35314461000</v>
      </c>
      <c r="E26" s="77">
        <v>35314461000</v>
      </c>
      <c r="F26" s="119">
        <f t="shared" si="0"/>
        <v>1</v>
      </c>
      <c r="G26" s="73" t="s">
        <v>299</v>
      </c>
    </row>
    <row r="27" spans="1:7" x14ac:dyDescent="0.35">
      <c r="A27" s="73" t="s">
        <v>241</v>
      </c>
      <c r="B27" s="73">
        <v>120020</v>
      </c>
      <c r="C27" s="73" t="s">
        <v>225</v>
      </c>
      <c r="D27" s="77">
        <v>34732320000</v>
      </c>
      <c r="E27" s="77">
        <v>34732320000</v>
      </c>
      <c r="F27" s="119">
        <f t="shared" si="0"/>
        <v>1</v>
      </c>
      <c r="G27" s="73" t="s">
        <v>300</v>
      </c>
    </row>
    <row r="28" spans="1:7" x14ac:dyDescent="0.35">
      <c r="A28" s="73" t="s">
        <v>242</v>
      </c>
      <c r="B28" s="73">
        <v>4420</v>
      </c>
      <c r="C28" s="73" t="s">
        <v>225</v>
      </c>
      <c r="D28" s="77">
        <v>32598423000</v>
      </c>
      <c r="E28" s="77">
        <v>32598423000</v>
      </c>
      <c r="F28" s="119">
        <f t="shared" si="0"/>
        <v>1</v>
      </c>
      <c r="G28" s="73" t="s">
        <v>299</v>
      </c>
    </row>
    <row r="29" spans="1:7" x14ac:dyDescent="0.35">
      <c r="A29" s="73" t="s">
        <v>243</v>
      </c>
      <c r="B29" s="73">
        <v>102420</v>
      </c>
      <c r="C29" s="73" t="s">
        <v>225</v>
      </c>
      <c r="D29" s="77">
        <v>31484800000</v>
      </c>
      <c r="E29" s="77">
        <v>31484800000</v>
      </c>
      <c r="F29" s="119">
        <f t="shared" si="0"/>
        <v>1</v>
      </c>
      <c r="G29" s="73" t="s">
        <v>300</v>
      </c>
    </row>
    <row r="30" spans="1:7" x14ac:dyDescent="0.35">
      <c r="A30" s="73" t="s">
        <v>244</v>
      </c>
      <c r="B30" s="73">
        <v>116020</v>
      </c>
      <c r="C30" s="73" t="s">
        <v>225</v>
      </c>
      <c r="D30" s="77">
        <v>31357760000</v>
      </c>
      <c r="E30" s="77">
        <v>31357760000</v>
      </c>
      <c r="F30" s="119">
        <f t="shared" si="0"/>
        <v>1</v>
      </c>
      <c r="G30" s="73" t="s">
        <v>300</v>
      </c>
    </row>
    <row r="31" spans="1:7" x14ac:dyDescent="0.35">
      <c r="A31" s="73" t="s">
        <v>245</v>
      </c>
      <c r="B31" s="73">
        <v>104620</v>
      </c>
      <c r="C31" s="73" t="s">
        <v>231</v>
      </c>
      <c r="D31" s="77">
        <v>30734080000</v>
      </c>
      <c r="E31" s="77">
        <v>30734080000</v>
      </c>
      <c r="F31" s="119">
        <f t="shared" si="0"/>
        <v>1</v>
      </c>
      <c r="G31" s="73" t="s">
        <v>300</v>
      </c>
    </row>
    <row r="32" spans="1:7" x14ac:dyDescent="0.35">
      <c r="A32" s="73" t="s">
        <v>241</v>
      </c>
      <c r="B32" s="73">
        <v>119820</v>
      </c>
      <c r="C32" s="73" t="s">
        <v>246</v>
      </c>
      <c r="D32" s="77">
        <v>28591200000</v>
      </c>
      <c r="E32" s="77">
        <v>28591200000</v>
      </c>
      <c r="F32" s="119">
        <f t="shared" si="0"/>
        <v>1</v>
      </c>
      <c r="G32" s="73" t="s">
        <v>300</v>
      </c>
    </row>
    <row r="33" spans="1:7" x14ac:dyDescent="0.35">
      <c r="A33" s="73" t="s">
        <v>247</v>
      </c>
      <c r="B33" s="73">
        <v>520</v>
      </c>
      <c r="C33" s="73" t="s">
        <v>225</v>
      </c>
      <c r="D33" s="77">
        <v>27794286000</v>
      </c>
      <c r="E33" s="77">
        <v>27794286000</v>
      </c>
      <c r="F33" s="119">
        <f t="shared" si="0"/>
        <v>1</v>
      </c>
      <c r="G33" s="73" t="s">
        <v>299</v>
      </c>
    </row>
    <row r="34" spans="1:7" x14ac:dyDescent="0.35">
      <c r="A34" s="73" t="s">
        <v>226</v>
      </c>
      <c r="B34" s="73">
        <v>6220</v>
      </c>
      <c r="C34" s="73" t="s">
        <v>248</v>
      </c>
      <c r="D34" s="77">
        <v>25181442000</v>
      </c>
      <c r="E34" s="77">
        <v>25181442000</v>
      </c>
      <c r="F34" s="119">
        <f t="shared" si="0"/>
        <v>1</v>
      </c>
      <c r="G34" s="73" t="s">
        <v>299</v>
      </c>
    </row>
    <row r="35" spans="1:7" x14ac:dyDescent="0.35">
      <c r="A35" s="73" t="s">
        <v>229</v>
      </c>
      <c r="B35" s="73">
        <v>15320</v>
      </c>
      <c r="C35" s="73" t="s">
        <v>231</v>
      </c>
      <c r="D35" s="77">
        <v>19781307000</v>
      </c>
      <c r="E35" s="77">
        <v>19781307000</v>
      </c>
      <c r="F35" s="119">
        <f t="shared" si="0"/>
        <v>1</v>
      </c>
      <c r="G35" s="73" t="s">
        <v>299</v>
      </c>
    </row>
    <row r="36" spans="1:7" x14ac:dyDescent="0.35">
      <c r="A36" s="73" t="s">
        <v>249</v>
      </c>
      <c r="B36" s="73">
        <v>5620</v>
      </c>
      <c r="C36" s="73" t="s">
        <v>231</v>
      </c>
      <c r="D36" s="77">
        <v>19633887000</v>
      </c>
      <c r="E36" s="77">
        <v>19633887000</v>
      </c>
      <c r="F36" s="119">
        <f t="shared" si="0"/>
        <v>1</v>
      </c>
      <c r="G36" s="73" t="s">
        <v>299</v>
      </c>
    </row>
    <row r="37" spans="1:7" x14ac:dyDescent="0.35">
      <c r="A37" s="73" t="s">
        <v>243</v>
      </c>
      <c r="B37" s="73">
        <v>102520</v>
      </c>
      <c r="C37" s="73" t="s">
        <v>246</v>
      </c>
      <c r="D37" s="77">
        <v>19543680000</v>
      </c>
      <c r="E37" s="77">
        <v>19543680000</v>
      </c>
      <c r="F37" s="119">
        <f t="shared" si="0"/>
        <v>1</v>
      </c>
      <c r="G37" s="73" t="s">
        <v>300</v>
      </c>
    </row>
    <row r="38" spans="1:7" x14ac:dyDescent="0.35">
      <c r="A38" s="73" t="s">
        <v>226</v>
      </c>
      <c r="B38" s="73">
        <v>6720</v>
      </c>
      <c r="C38" s="73" t="s">
        <v>250</v>
      </c>
      <c r="D38" s="77">
        <v>19466811000</v>
      </c>
      <c r="E38" s="77">
        <v>19466811000</v>
      </c>
      <c r="F38" s="119">
        <f t="shared" si="0"/>
        <v>1</v>
      </c>
      <c r="G38" s="73" t="s">
        <v>299</v>
      </c>
    </row>
    <row r="39" spans="1:7" x14ac:dyDescent="0.35">
      <c r="A39" s="73" t="s">
        <v>251</v>
      </c>
      <c r="B39" s="73">
        <v>85020</v>
      </c>
      <c r="C39" s="73" t="s">
        <v>231</v>
      </c>
      <c r="D39" s="77">
        <v>19232320000</v>
      </c>
      <c r="E39" s="77">
        <v>19232320000</v>
      </c>
      <c r="F39" s="119">
        <f t="shared" si="0"/>
        <v>1</v>
      </c>
      <c r="G39" s="73" t="s">
        <v>300</v>
      </c>
    </row>
    <row r="40" spans="1:7" x14ac:dyDescent="0.35">
      <c r="A40" s="73" t="s">
        <v>224</v>
      </c>
      <c r="B40" s="73">
        <v>10520</v>
      </c>
      <c r="C40" s="73" t="s">
        <v>248</v>
      </c>
      <c r="D40" s="77">
        <v>18288153000</v>
      </c>
      <c r="E40" s="77">
        <v>18288153000</v>
      </c>
      <c r="F40" s="119">
        <f t="shared" si="0"/>
        <v>1</v>
      </c>
      <c r="G40" s="73" t="s">
        <v>299</v>
      </c>
    </row>
    <row r="41" spans="1:7" x14ac:dyDescent="0.35">
      <c r="A41" s="73" t="s">
        <v>252</v>
      </c>
      <c r="B41" s="73">
        <v>70820</v>
      </c>
      <c r="C41" s="73" t="s">
        <v>230</v>
      </c>
      <c r="D41" s="77">
        <v>17711680000</v>
      </c>
      <c r="E41" s="77">
        <v>17711680000</v>
      </c>
      <c r="F41" s="119">
        <f t="shared" si="0"/>
        <v>1</v>
      </c>
      <c r="G41" s="73" t="s">
        <v>300</v>
      </c>
    </row>
    <row r="42" spans="1:7" x14ac:dyDescent="0.35">
      <c r="A42" s="73" t="s">
        <v>253</v>
      </c>
      <c r="B42" s="73">
        <v>84220</v>
      </c>
      <c r="C42" s="73" t="s">
        <v>237</v>
      </c>
      <c r="D42" s="77">
        <v>16575040000</v>
      </c>
      <c r="E42" s="77">
        <v>16575040000</v>
      </c>
      <c r="F42" s="119">
        <f t="shared" si="0"/>
        <v>1</v>
      </c>
      <c r="G42" s="73" t="s">
        <v>300</v>
      </c>
    </row>
    <row r="43" spans="1:7" x14ac:dyDescent="0.35">
      <c r="A43" s="73" t="s">
        <v>228</v>
      </c>
      <c r="B43" s="73">
        <v>98220</v>
      </c>
      <c r="C43" s="73" t="s">
        <v>230</v>
      </c>
      <c r="D43" s="77">
        <v>16495840000</v>
      </c>
      <c r="E43" s="77">
        <v>16495840000</v>
      </c>
      <c r="F43" s="119">
        <f t="shared" si="0"/>
        <v>1</v>
      </c>
      <c r="G43" s="73" t="s">
        <v>300</v>
      </c>
    </row>
    <row r="44" spans="1:7" x14ac:dyDescent="0.35">
      <c r="A44" s="73" t="s">
        <v>227</v>
      </c>
      <c r="B44" s="73">
        <v>123320</v>
      </c>
      <c r="C44" s="73" t="s">
        <v>230</v>
      </c>
      <c r="D44" s="77">
        <v>16372800000</v>
      </c>
      <c r="E44" s="77">
        <v>16372800000</v>
      </c>
      <c r="F44" s="119">
        <f t="shared" si="0"/>
        <v>1</v>
      </c>
      <c r="G44" s="73" t="s">
        <v>300</v>
      </c>
    </row>
    <row r="45" spans="1:7" x14ac:dyDescent="0.35">
      <c r="A45" s="73" t="s">
        <v>236</v>
      </c>
      <c r="B45" s="73">
        <v>105020</v>
      </c>
      <c r="C45" s="73" t="s">
        <v>237</v>
      </c>
      <c r="D45" s="77">
        <v>16350400000</v>
      </c>
      <c r="E45" s="77">
        <v>16350400000</v>
      </c>
      <c r="F45" s="119">
        <f t="shared" si="0"/>
        <v>1</v>
      </c>
      <c r="G45" s="73" t="s">
        <v>300</v>
      </c>
    </row>
    <row r="46" spans="1:7" x14ac:dyDescent="0.35">
      <c r="A46" s="73" t="s">
        <v>249</v>
      </c>
      <c r="B46" s="73">
        <v>5720</v>
      </c>
      <c r="C46" s="73" t="s">
        <v>234</v>
      </c>
      <c r="D46" s="77">
        <v>16129854000</v>
      </c>
      <c r="E46" s="77">
        <v>16129854000</v>
      </c>
      <c r="F46" s="119">
        <f t="shared" si="0"/>
        <v>1</v>
      </c>
      <c r="G46" s="73" t="s">
        <v>299</v>
      </c>
    </row>
    <row r="47" spans="1:7" x14ac:dyDescent="0.35">
      <c r="A47" s="73" t="s">
        <v>253</v>
      </c>
      <c r="B47" s="73">
        <v>84320</v>
      </c>
      <c r="C47" s="73" t="s">
        <v>231</v>
      </c>
      <c r="D47" s="77">
        <v>16036000000</v>
      </c>
      <c r="E47" s="77">
        <v>16036000000</v>
      </c>
      <c r="F47" s="119">
        <f t="shared" si="0"/>
        <v>1</v>
      </c>
      <c r="G47" s="73" t="s">
        <v>300</v>
      </c>
    </row>
    <row r="48" spans="1:7" x14ac:dyDescent="0.35">
      <c r="A48" s="73" t="s">
        <v>254</v>
      </c>
      <c r="B48" s="73">
        <v>92220</v>
      </c>
      <c r="C48" s="73" t="s">
        <v>225</v>
      </c>
      <c r="D48" s="77">
        <v>15932160000</v>
      </c>
      <c r="E48" s="77">
        <v>15932160000</v>
      </c>
      <c r="F48" s="119">
        <f t="shared" si="0"/>
        <v>1</v>
      </c>
      <c r="G48" s="73" t="s">
        <v>300</v>
      </c>
    </row>
    <row r="49" spans="1:7" x14ac:dyDescent="0.35">
      <c r="A49" s="73" t="s">
        <v>253</v>
      </c>
      <c r="B49" s="73">
        <v>83720</v>
      </c>
      <c r="C49" s="73" t="s">
        <v>231</v>
      </c>
      <c r="D49" s="77">
        <v>15293440000</v>
      </c>
      <c r="E49" s="77">
        <v>15293440000</v>
      </c>
      <c r="F49" s="119">
        <f t="shared" si="0"/>
        <v>1</v>
      </c>
      <c r="G49" s="73" t="s">
        <v>300</v>
      </c>
    </row>
    <row r="50" spans="1:7" x14ac:dyDescent="0.35">
      <c r="A50" s="73" t="s">
        <v>255</v>
      </c>
      <c r="B50" s="73">
        <v>127820</v>
      </c>
      <c r="C50" s="73" t="s">
        <v>256</v>
      </c>
      <c r="D50" s="77">
        <v>14785760000</v>
      </c>
      <c r="E50" s="77">
        <v>0</v>
      </c>
      <c r="F50" s="119">
        <f t="shared" si="0"/>
        <v>0</v>
      </c>
      <c r="G50" s="73" t="s">
        <v>300</v>
      </c>
    </row>
    <row r="51" spans="1:7" x14ac:dyDescent="0.35">
      <c r="A51" s="73" t="s">
        <v>233</v>
      </c>
      <c r="B51" s="73">
        <v>13520</v>
      </c>
      <c r="C51" s="73" t="s">
        <v>250</v>
      </c>
      <c r="D51" s="77">
        <v>14150565000</v>
      </c>
      <c r="E51" s="77">
        <v>14150565000</v>
      </c>
      <c r="F51" s="119">
        <f t="shared" si="0"/>
        <v>1</v>
      </c>
      <c r="G51" s="73" t="s">
        <v>299</v>
      </c>
    </row>
    <row r="52" spans="1:7" x14ac:dyDescent="0.35">
      <c r="A52" s="73" t="s">
        <v>227</v>
      </c>
      <c r="B52" s="73">
        <v>121920</v>
      </c>
      <c r="C52" s="73" t="s">
        <v>246</v>
      </c>
      <c r="D52" s="77">
        <v>13836160000</v>
      </c>
      <c r="E52" s="77">
        <v>13836160000</v>
      </c>
      <c r="F52" s="119">
        <f t="shared" si="0"/>
        <v>1</v>
      </c>
      <c r="G52" s="73" t="s">
        <v>300</v>
      </c>
    </row>
    <row r="53" spans="1:7" x14ac:dyDescent="0.35">
      <c r="A53" s="73" t="s">
        <v>244</v>
      </c>
      <c r="B53" s="73">
        <v>115920</v>
      </c>
      <c r="C53" s="73" t="s">
        <v>231</v>
      </c>
      <c r="D53" s="77">
        <v>13641600000</v>
      </c>
      <c r="E53" s="77">
        <v>13641600000</v>
      </c>
      <c r="F53" s="119">
        <f t="shared" si="0"/>
        <v>1</v>
      </c>
      <c r="G53" s="73" t="s">
        <v>300</v>
      </c>
    </row>
    <row r="54" spans="1:7" x14ac:dyDescent="0.35">
      <c r="A54" s="73" t="s">
        <v>229</v>
      </c>
      <c r="B54" s="73">
        <v>15520</v>
      </c>
      <c r="C54" s="73" t="s">
        <v>235</v>
      </c>
      <c r="D54" s="77">
        <v>13595283000</v>
      </c>
      <c r="E54" s="77">
        <v>13595283000</v>
      </c>
      <c r="F54" s="119">
        <f t="shared" si="0"/>
        <v>1</v>
      </c>
      <c r="G54" s="73" t="s">
        <v>299</v>
      </c>
    </row>
    <row r="55" spans="1:7" x14ac:dyDescent="0.35">
      <c r="A55" s="73" t="s">
        <v>243</v>
      </c>
      <c r="B55" s="73">
        <v>102320</v>
      </c>
      <c r="C55" s="73" t="s">
        <v>256</v>
      </c>
      <c r="D55" s="77">
        <v>13361600000</v>
      </c>
      <c r="E55" s="77">
        <v>0</v>
      </c>
      <c r="F55" s="119">
        <f t="shared" si="0"/>
        <v>0</v>
      </c>
      <c r="G55" s="73" t="s">
        <v>300</v>
      </c>
    </row>
    <row r="56" spans="1:7" x14ac:dyDescent="0.35">
      <c r="A56" s="73" t="s">
        <v>233</v>
      </c>
      <c r="B56" s="73">
        <v>12320</v>
      </c>
      <c r="C56" s="73" t="s">
        <v>248</v>
      </c>
      <c r="D56" s="77">
        <v>12959622000</v>
      </c>
      <c r="E56" s="77">
        <v>12959622000</v>
      </c>
      <c r="F56" s="119">
        <f t="shared" si="0"/>
        <v>1</v>
      </c>
      <c r="G56" s="73" t="s">
        <v>299</v>
      </c>
    </row>
    <row r="57" spans="1:7" x14ac:dyDescent="0.35">
      <c r="A57" s="73" t="s">
        <v>253</v>
      </c>
      <c r="B57" s="73">
        <v>83620</v>
      </c>
      <c r="C57" s="73" t="s">
        <v>225</v>
      </c>
      <c r="D57" s="77">
        <v>12436320000</v>
      </c>
      <c r="E57" s="77">
        <v>12436320000</v>
      </c>
      <c r="F57" s="119">
        <f t="shared" si="0"/>
        <v>1</v>
      </c>
      <c r="G57" s="73" t="s">
        <v>300</v>
      </c>
    </row>
    <row r="58" spans="1:7" x14ac:dyDescent="0.35">
      <c r="A58" s="73" t="s">
        <v>241</v>
      </c>
      <c r="B58" s="73">
        <v>119920</v>
      </c>
      <c r="C58" s="73" t="s">
        <v>248</v>
      </c>
      <c r="D58" s="77">
        <v>11802240000</v>
      </c>
      <c r="E58" s="77">
        <v>11802240000</v>
      </c>
      <c r="F58" s="119">
        <f t="shared" si="0"/>
        <v>1</v>
      </c>
      <c r="G58" s="73" t="s">
        <v>300</v>
      </c>
    </row>
    <row r="59" spans="1:7" x14ac:dyDescent="0.35">
      <c r="A59" s="73" t="s">
        <v>226</v>
      </c>
      <c r="B59" s="73">
        <v>8520</v>
      </c>
      <c r="C59" s="73" t="s">
        <v>257</v>
      </c>
      <c r="D59" s="77">
        <v>10145304000</v>
      </c>
      <c r="E59" s="77">
        <v>10145304000</v>
      </c>
      <c r="F59" s="119">
        <f t="shared" si="0"/>
        <v>1</v>
      </c>
      <c r="G59" s="73" t="s">
        <v>299</v>
      </c>
    </row>
    <row r="60" spans="1:7" x14ac:dyDescent="0.35">
      <c r="A60" s="73" t="s">
        <v>252</v>
      </c>
      <c r="B60" s="73">
        <v>71020</v>
      </c>
      <c r="C60" s="73" t="s">
        <v>237</v>
      </c>
      <c r="D60" s="77">
        <v>9966880000</v>
      </c>
      <c r="E60" s="77">
        <v>9966880000</v>
      </c>
      <c r="F60" s="119">
        <f t="shared" si="0"/>
        <v>1</v>
      </c>
      <c r="G60" s="73" t="s">
        <v>300</v>
      </c>
    </row>
    <row r="61" spans="1:7" x14ac:dyDescent="0.35">
      <c r="A61" s="73" t="s">
        <v>229</v>
      </c>
      <c r="B61" s="73">
        <v>14920</v>
      </c>
      <c r="C61" s="73" t="s">
        <v>230</v>
      </c>
      <c r="D61" s="77">
        <v>9783423000</v>
      </c>
      <c r="E61" s="77">
        <v>9783423000</v>
      </c>
      <c r="F61" s="119">
        <f t="shared" si="0"/>
        <v>1</v>
      </c>
      <c r="G61" s="73" t="s">
        <v>299</v>
      </c>
    </row>
    <row r="62" spans="1:7" x14ac:dyDescent="0.35">
      <c r="A62" s="73" t="s">
        <v>253</v>
      </c>
      <c r="B62" s="73">
        <v>84120</v>
      </c>
      <c r="C62" s="73" t="s">
        <v>225</v>
      </c>
      <c r="D62" s="77">
        <v>9457920000</v>
      </c>
      <c r="E62" s="77">
        <v>9457920000</v>
      </c>
      <c r="F62" s="119">
        <f t="shared" si="0"/>
        <v>1</v>
      </c>
      <c r="G62" s="73" t="s">
        <v>300</v>
      </c>
    </row>
    <row r="63" spans="1:7" x14ac:dyDescent="0.35">
      <c r="A63" s="73" t="s">
        <v>228</v>
      </c>
      <c r="B63" s="73">
        <v>97820</v>
      </c>
      <c r="C63" s="73" t="s">
        <v>237</v>
      </c>
      <c r="D63" s="77">
        <v>9359520000</v>
      </c>
      <c r="E63" s="77">
        <v>9359520000</v>
      </c>
      <c r="F63" s="119">
        <f t="shared" si="0"/>
        <v>1</v>
      </c>
      <c r="G63" s="73" t="s">
        <v>300</v>
      </c>
    </row>
    <row r="64" spans="1:7" x14ac:dyDescent="0.35">
      <c r="A64" s="73" t="s">
        <v>227</v>
      </c>
      <c r="B64" s="73">
        <v>123020</v>
      </c>
      <c r="C64" s="73" t="s">
        <v>237</v>
      </c>
      <c r="D64" s="77">
        <v>9231840000</v>
      </c>
      <c r="E64" s="77">
        <v>9231840000</v>
      </c>
      <c r="F64" s="119">
        <f t="shared" si="0"/>
        <v>1</v>
      </c>
      <c r="G64" s="73" t="s">
        <v>300</v>
      </c>
    </row>
    <row r="65" spans="1:7" x14ac:dyDescent="0.35">
      <c r="A65" s="73" t="s">
        <v>224</v>
      </c>
      <c r="B65" s="73">
        <v>11020</v>
      </c>
      <c r="C65" s="73" t="s">
        <v>250</v>
      </c>
      <c r="D65" s="77">
        <v>9227088000</v>
      </c>
      <c r="E65" s="77">
        <v>9227088000</v>
      </c>
      <c r="F65" s="119">
        <f t="shared" si="0"/>
        <v>1</v>
      </c>
      <c r="G65" s="73" t="s">
        <v>299</v>
      </c>
    </row>
    <row r="66" spans="1:7" x14ac:dyDescent="0.35">
      <c r="A66" s="73" t="s">
        <v>224</v>
      </c>
      <c r="B66" s="73">
        <v>10420</v>
      </c>
      <c r="C66" s="73" t="s">
        <v>235</v>
      </c>
      <c r="D66" s="77">
        <v>8934003000</v>
      </c>
      <c r="E66" s="77">
        <v>8934003000</v>
      </c>
      <c r="F66" s="119">
        <f t="shared" si="0"/>
        <v>1</v>
      </c>
      <c r="G66" s="73" t="s">
        <v>299</v>
      </c>
    </row>
    <row r="67" spans="1:7" x14ac:dyDescent="0.35">
      <c r="A67" s="73" t="s">
        <v>254</v>
      </c>
      <c r="B67" s="73">
        <v>92120</v>
      </c>
      <c r="C67" s="73" t="s">
        <v>231</v>
      </c>
      <c r="D67" s="77">
        <v>8734880000</v>
      </c>
      <c r="E67" s="77">
        <v>8734880000</v>
      </c>
      <c r="F67" s="119">
        <f t="shared" ref="F67:F130" si="1">E67/D67</f>
        <v>1</v>
      </c>
      <c r="G67" s="73" t="s">
        <v>300</v>
      </c>
    </row>
    <row r="68" spans="1:7" x14ac:dyDescent="0.35">
      <c r="A68" s="73" t="s">
        <v>233</v>
      </c>
      <c r="B68" s="73">
        <v>13620</v>
      </c>
      <c r="C68" s="73" t="s">
        <v>257</v>
      </c>
      <c r="D68" s="77">
        <v>8636706000</v>
      </c>
      <c r="E68" s="77">
        <v>8636706000</v>
      </c>
      <c r="F68" s="119">
        <f t="shared" si="1"/>
        <v>1</v>
      </c>
      <c r="G68" s="73" t="s">
        <v>299</v>
      </c>
    </row>
    <row r="69" spans="1:7" x14ac:dyDescent="0.35">
      <c r="A69" s="73" t="s">
        <v>258</v>
      </c>
      <c r="B69" s="73">
        <v>128620</v>
      </c>
      <c r="C69" s="73" t="s">
        <v>256</v>
      </c>
      <c r="D69" s="77">
        <v>8206400000</v>
      </c>
      <c r="E69" s="77">
        <v>0</v>
      </c>
      <c r="F69" s="119">
        <f t="shared" si="1"/>
        <v>0</v>
      </c>
      <c r="G69" s="73" t="s">
        <v>300</v>
      </c>
    </row>
    <row r="70" spans="1:7" x14ac:dyDescent="0.35">
      <c r="A70" s="73" t="s">
        <v>226</v>
      </c>
      <c r="B70" s="73">
        <v>8120</v>
      </c>
      <c r="C70" s="73" t="s">
        <v>259</v>
      </c>
      <c r="D70" s="77">
        <v>8177247000</v>
      </c>
      <c r="E70" s="77">
        <v>8177247000</v>
      </c>
      <c r="F70" s="119">
        <f t="shared" si="1"/>
        <v>1</v>
      </c>
      <c r="G70" s="73" t="s">
        <v>299</v>
      </c>
    </row>
    <row r="71" spans="1:7" x14ac:dyDescent="0.35">
      <c r="A71" s="73" t="s">
        <v>260</v>
      </c>
      <c r="B71" s="73">
        <v>106420</v>
      </c>
      <c r="C71" s="73" t="s">
        <v>256</v>
      </c>
      <c r="D71" s="77">
        <v>7768000000</v>
      </c>
      <c r="E71" s="77">
        <v>0</v>
      </c>
      <c r="F71" s="119">
        <f t="shared" si="1"/>
        <v>0</v>
      </c>
      <c r="G71" s="73" t="s">
        <v>300</v>
      </c>
    </row>
    <row r="72" spans="1:7" x14ac:dyDescent="0.35">
      <c r="A72" s="73" t="s">
        <v>229</v>
      </c>
      <c r="B72" s="73">
        <v>15020</v>
      </c>
      <c r="C72" s="73" t="s">
        <v>234</v>
      </c>
      <c r="D72" s="77">
        <v>7757451000</v>
      </c>
      <c r="E72" s="77">
        <v>7757451000</v>
      </c>
      <c r="F72" s="119">
        <f t="shared" si="1"/>
        <v>1</v>
      </c>
      <c r="G72" s="73" t="s">
        <v>299</v>
      </c>
    </row>
    <row r="73" spans="1:7" x14ac:dyDescent="0.35">
      <c r="A73" s="73" t="s">
        <v>261</v>
      </c>
      <c r="B73" s="73">
        <v>1120</v>
      </c>
      <c r="C73" s="73" t="s">
        <v>231</v>
      </c>
      <c r="D73" s="77">
        <v>7603362000</v>
      </c>
      <c r="E73" s="77">
        <v>7603362000</v>
      </c>
      <c r="F73" s="119">
        <f t="shared" si="1"/>
        <v>1</v>
      </c>
      <c r="G73" s="73" t="s">
        <v>299</v>
      </c>
    </row>
    <row r="74" spans="1:7" x14ac:dyDescent="0.35">
      <c r="A74" s="73" t="s">
        <v>252</v>
      </c>
      <c r="B74" s="73">
        <v>70920</v>
      </c>
      <c r="C74" s="73" t="s">
        <v>234</v>
      </c>
      <c r="D74" s="77">
        <v>7526560000</v>
      </c>
      <c r="E74" s="77">
        <v>7526560000</v>
      </c>
      <c r="F74" s="119">
        <f t="shared" si="1"/>
        <v>1</v>
      </c>
      <c r="G74" s="73" t="s">
        <v>300</v>
      </c>
    </row>
    <row r="75" spans="1:7" x14ac:dyDescent="0.35">
      <c r="A75" s="73" t="s">
        <v>232</v>
      </c>
      <c r="B75" s="73">
        <v>67420</v>
      </c>
      <c r="C75" s="73" t="s">
        <v>248</v>
      </c>
      <c r="D75" s="77">
        <v>7440320000</v>
      </c>
      <c r="E75" s="77">
        <v>7440320000</v>
      </c>
      <c r="F75" s="119">
        <f t="shared" si="1"/>
        <v>1</v>
      </c>
      <c r="G75" s="73" t="s">
        <v>300</v>
      </c>
    </row>
    <row r="76" spans="1:7" x14ac:dyDescent="0.35">
      <c r="A76" s="73" t="s">
        <v>233</v>
      </c>
      <c r="B76" s="73">
        <v>12720</v>
      </c>
      <c r="C76" s="73" t="s">
        <v>259</v>
      </c>
      <c r="D76" s="77">
        <v>7368192000</v>
      </c>
      <c r="E76" s="77">
        <v>7368192000</v>
      </c>
      <c r="F76" s="119">
        <f t="shared" si="1"/>
        <v>1</v>
      </c>
      <c r="G76" s="73" t="s">
        <v>299</v>
      </c>
    </row>
    <row r="77" spans="1:7" x14ac:dyDescent="0.35">
      <c r="A77" s="73" t="s">
        <v>262</v>
      </c>
      <c r="B77" s="73">
        <v>90420</v>
      </c>
      <c r="C77" s="73" t="s">
        <v>256</v>
      </c>
      <c r="D77" s="77">
        <v>7367840000</v>
      </c>
      <c r="E77" s="77">
        <v>0</v>
      </c>
      <c r="F77" s="119">
        <f t="shared" si="1"/>
        <v>0</v>
      </c>
      <c r="G77" s="73" t="s">
        <v>300</v>
      </c>
    </row>
    <row r="78" spans="1:7" x14ac:dyDescent="0.35">
      <c r="A78" s="73" t="s">
        <v>260</v>
      </c>
      <c r="B78" s="73">
        <v>106220</v>
      </c>
      <c r="C78" s="73" t="s">
        <v>256</v>
      </c>
      <c r="D78" s="77">
        <v>7362720000</v>
      </c>
      <c r="E78" s="77">
        <v>0</v>
      </c>
      <c r="F78" s="119">
        <f t="shared" si="1"/>
        <v>0</v>
      </c>
      <c r="G78" s="73" t="s">
        <v>300</v>
      </c>
    </row>
    <row r="79" spans="1:7" x14ac:dyDescent="0.35">
      <c r="A79" s="73" t="s">
        <v>228</v>
      </c>
      <c r="B79" s="73">
        <v>97420</v>
      </c>
      <c r="C79" s="73" t="s">
        <v>248</v>
      </c>
      <c r="D79" s="77">
        <v>7310080000</v>
      </c>
      <c r="E79" s="77">
        <v>7310080000</v>
      </c>
      <c r="F79" s="119">
        <f t="shared" si="1"/>
        <v>1</v>
      </c>
      <c r="G79" s="73" t="s">
        <v>300</v>
      </c>
    </row>
    <row r="80" spans="1:7" x14ac:dyDescent="0.35">
      <c r="A80" s="73" t="s">
        <v>227</v>
      </c>
      <c r="B80" s="73">
        <v>122620</v>
      </c>
      <c r="C80" s="73" t="s">
        <v>248</v>
      </c>
      <c r="D80" s="77">
        <v>7273760000</v>
      </c>
      <c r="E80" s="77">
        <v>7273760000</v>
      </c>
      <c r="F80" s="119">
        <f t="shared" si="1"/>
        <v>1</v>
      </c>
      <c r="G80" s="73" t="s">
        <v>300</v>
      </c>
    </row>
    <row r="81" spans="1:7" x14ac:dyDescent="0.35">
      <c r="A81" s="73" t="s">
        <v>228</v>
      </c>
      <c r="B81" s="73">
        <v>98620</v>
      </c>
      <c r="C81" s="73" t="s">
        <v>234</v>
      </c>
      <c r="D81" s="77">
        <v>7087200000</v>
      </c>
      <c r="E81" s="77">
        <v>7087200000</v>
      </c>
      <c r="F81" s="119">
        <f t="shared" si="1"/>
        <v>1</v>
      </c>
      <c r="G81" s="73" t="s">
        <v>300</v>
      </c>
    </row>
    <row r="82" spans="1:7" x14ac:dyDescent="0.35">
      <c r="A82" s="73" t="s">
        <v>227</v>
      </c>
      <c r="B82" s="73">
        <v>123720</v>
      </c>
      <c r="C82" s="73" t="s">
        <v>234</v>
      </c>
      <c r="D82" s="77">
        <v>7049120000</v>
      </c>
      <c r="E82" s="77">
        <v>7049120000</v>
      </c>
      <c r="F82" s="119">
        <f t="shared" si="1"/>
        <v>1</v>
      </c>
      <c r="G82" s="73" t="s">
        <v>300</v>
      </c>
    </row>
    <row r="83" spans="1:7" x14ac:dyDescent="0.35">
      <c r="A83" s="73" t="s">
        <v>244</v>
      </c>
      <c r="B83" s="73">
        <v>116620</v>
      </c>
      <c r="C83" s="73" t="s">
        <v>230</v>
      </c>
      <c r="D83" s="77">
        <v>6654080000</v>
      </c>
      <c r="E83" s="77">
        <v>6654080000</v>
      </c>
      <c r="F83" s="119">
        <f t="shared" si="1"/>
        <v>1</v>
      </c>
      <c r="G83" s="73" t="s">
        <v>300</v>
      </c>
    </row>
    <row r="84" spans="1:7" x14ac:dyDescent="0.35">
      <c r="A84" s="73" t="s">
        <v>239</v>
      </c>
      <c r="B84" s="73">
        <v>4920</v>
      </c>
      <c r="C84" s="73" t="s">
        <v>230</v>
      </c>
      <c r="D84" s="77">
        <v>5544396000</v>
      </c>
      <c r="E84" s="77">
        <v>5544396000</v>
      </c>
      <c r="F84" s="119">
        <f t="shared" si="1"/>
        <v>1</v>
      </c>
      <c r="G84" s="73" t="s">
        <v>299</v>
      </c>
    </row>
    <row r="85" spans="1:7" x14ac:dyDescent="0.35">
      <c r="A85" s="73" t="s">
        <v>228</v>
      </c>
      <c r="B85" s="73">
        <v>97920</v>
      </c>
      <c r="C85" s="73" t="s">
        <v>256</v>
      </c>
      <c r="D85" s="77">
        <v>5068160000</v>
      </c>
      <c r="E85" s="77">
        <v>0</v>
      </c>
      <c r="F85" s="119">
        <f t="shared" si="1"/>
        <v>0</v>
      </c>
      <c r="G85" s="73" t="s">
        <v>300</v>
      </c>
    </row>
    <row r="86" spans="1:7" x14ac:dyDescent="0.35">
      <c r="A86" s="73" t="s">
        <v>224</v>
      </c>
      <c r="B86" s="73">
        <v>11720</v>
      </c>
      <c r="C86" s="73" t="s">
        <v>263</v>
      </c>
      <c r="D86" s="77">
        <v>4912596000</v>
      </c>
      <c r="E86" s="77">
        <v>4912596000</v>
      </c>
      <c r="F86" s="119">
        <f t="shared" si="1"/>
        <v>1</v>
      </c>
      <c r="G86" s="73" t="s">
        <v>299</v>
      </c>
    </row>
    <row r="87" spans="1:7" x14ac:dyDescent="0.35">
      <c r="A87" s="73" t="s">
        <v>232</v>
      </c>
      <c r="B87" s="73">
        <v>66920</v>
      </c>
      <c r="C87" s="73" t="s">
        <v>235</v>
      </c>
      <c r="D87" s="77">
        <v>4668800000</v>
      </c>
      <c r="E87" s="77">
        <v>4668800000</v>
      </c>
      <c r="F87" s="119">
        <f t="shared" si="1"/>
        <v>1</v>
      </c>
      <c r="G87" s="73" t="s">
        <v>300</v>
      </c>
    </row>
    <row r="88" spans="1:7" x14ac:dyDescent="0.35">
      <c r="A88" s="73" t="s">
        <v>228</v>
      </c>
      <c r="B88" s="73">
        <v>96820</v>
      </c>
      <c r="C88" s="73" t="s">
        <v>235</v>
      </c>
      <c r="D88" s="77">
        <v>4626080000</v>
      </c>
      <c r="E88" s="77">
        <v>4626080000</v>
      </c>
      <c r="F88" s="119">
        <f t="shared" si="1"/>
        <v>1</v>
      </c>
      <c r="G88" s="73" t="s">
        <v>300</v>
      </c>
    </row>
    <row r="89" spans="1:7" x14ac:dyDescent="0.35">
      <c r="A89" s="73" t="s">
        <v>227</v>
      </c>
      <c r="B89" s="73">
        <v>122020</v>
      </c>
      <c r="C89" s="73" t="s">
        <v>235</v>
      </c>
      <c r="D89" s="77">
        <v>4604320000</v>
      </c>
      <c r="E89" s="77">
        <v>4604320000</v>
      </c>
      <c r="F89" s="119">
        <f t="shared" si="1"/>
        <v>1</v>
      </c>
      <c r="G89" s="73" t="s">
        <v>300</v>
      </c>
    </row>
    <row r="90" spans="1:7" x14ac:dyDescent="0.35">
      <c r="A90" s="73" t="s">
        <v>261</v>
      </c>
      <c r="B90" s="73">
        <v>1720</v>
      </c>
      <c r="C90" s="73" t="s">
        <v>250</v>
      </c>
      <c r="D90" s="77">
        <v>4568616000</v>
      </c>
      <c r="E90" s="77">
        <v>4568616000</v>
      </c>
      <c r="F90" s="119">
        <f t="shared" si="1"/>
        <v>1</v>
      </c>
      <c r="G90" s="73" t="s">
        <v>299</v>
      </c>
    </row>
    <row r="91" spans="1:7" x14ac:dyDescent="0.35">
      <c r="A91" s="73" t="s">
        <v>226</v>
      </c>
      <c r="B91" s="73">
        <v>8420</v>
      </c>
      <c r="C91" s="73" t="s">
        <v>264</v>
      </c>
      <c r="D91" s="77">
        <v>4369599000</v>
      </c>
      <c r="E91" s="77">
        <v>4369599000</v>
      </c>
      <c r="F91" s="119">
        <f t="shared" si="1"/>
        <v>1</v>
      </c>
      <c r="G91" s="73" t="s">
        <v>299</v>
      </c>
    </row>
    <row r="92" spans="1:7" x14ac:dyDescent="0.35">
      <c r="A92" s="73" t="s">
        <v>261</v>
      </c>
      <c r="B92" s="73">
        <v>820</v>
      </c>
      <c r="C92" s="73" t="s">
        <v>234</v>
      </c>
      <c r="D92" s="77">
        <v>4329936000</v>
      </c>
      <c r="E92" s="77">
        <v>4329936000</v>
      </c>
      <c r="F92" s="119">
        <f t="shared" si="1"/>
        <v>1</v>
      </c>
      <c r="G92" s="73" t="s">
        <v>299</v>
      </c>
    </row>
    <row r="93" spans="1:7" x14ac:dyDescent="0.35">
      <c r="A93" s="73" t="s">
        <v>226</v>
      </c>
      <c r="B93" s="73">
        <v>7920</v>
      </c>
      <c r="C93" s="73" t="s">
        <v>265</v>
      </c>
      <c r="D93" s="77">
        <v>4160052000</v>
      </c>
      <c r="E93" s="77">
        <v>4160052000</v>
      </c>
      <c r="F93" s="119">
        <f t="shared" si="1"/>
        <v>1</v>
      </c>
      <c r="G93" s="73" t="s">
        <v>299</v>
      </c>
    </row>
    <row r="94" spans="1:7" x14ac:dyDescent="0.35">
      <c r="A94" s="73" t="s">
        <v>226</v>
      </c>
      <c r="B94" s="73">
        <v>8020</v>
      </c>
      <c r="C94" s="73" t="s">
        <v>263</v>
      </c>
      <c r="D94" s="77">
        <v>4111614000</v>
      </c>
      <c r="E94" s="77">
        <v>4111614000</v>
      </c>
      <c r="F94" s="119">
        <f t="shared" si="1"/>
        <v>1</v>
      </c>
      <c r="G94" s="73" t="s">
        <v>299</v>
      </c>
    </row>
    <row r="95" spans="1:7" x14ac:dyDescent="0.35">
      <c r="A95" s="73" t="s">
        <v>242</v>
      </c>
      <c r="B95" s="73">
        <v>3320</v>
      </c>
      <c r="C95" s="73" t="s">
        <v>234</v>
      </c>
      <c r="D95" s="77">
        <v>3999996000</v>
      </c>
      <c r="E95" s="77">
        <v>3999996000</v>
      </c>
      <c r="F95" s="119">
        <f t="shared" si="1"/>
        <v>1</v>
      </c>
      <c r="G95" s="73" t="s">
        <v>299</v>
      </c>
    </row>
    <row r="96" spans="1:7" x14ac:dyDescent="0.35">
      <c r="A96" s="73" t="s">
        <v>241</v>
      </c>
      <c r="B96" s="73">
        <v>119720</v>
      </c>
      <c r="C96" s="73" t="s">
        <v>256</v>
      </c>
      <c r="D96" s="77">
        <v>3963360000</v>
      </c>
      <c r="E96" s="77">
        <v>0</v>
      </c>
      <c r="F96" s="119">
        <f t="shared" si="1"/>
        <v>0</v>
      </c>
      <c r="G96" s="73" t="s">
        <v>300</v>
      </c>
    </row>
    <row r="97" spans="1:7" x14ac:dyDescent="0.35">
      <c r="A97" s="73" t="s">
        <v>244</v>
      </c>
      <c r="B97" s="73">
        <v>117020</v>
      </c>
      <c r="C97" s="73" t="s">
        <v>234</v>
      </c>
      <c r="D97" s="77">
        <v>3915520000</v>
      </c>
      <c r="E97" s="77">
        <v>3915520000</v>
      </c>
      <c r="F97" s="119">
        <f t="shared" si="1"/>
        <v>1</v>
      </c>
      <c r="G97" s="73" t="s">
        <v>300</v>
      </c>
    </row>
    <row r="98" spans="1:7" x14ac:dyDescent="0.35">
      <c r="A98" s="73" t="s">
        <v>228</v>
      </c>
      <c r="B98" s="73">
        <v>96720</v>
      </c>
      <c r="C98" s="73" t="s">
        <v>246</v>
      </c>
      <c r="D98" s="77">
        <v>3909280000</v>
      </c>
      <c r="E98" s="77">
        <v>3909280000</v>
      </c>
      <c r="F98" s="119">
        <f t="shared" si="1"/>
        <v>1</v>
      </c>
      <c r="G98" s="73" t="s">
        <v>300</v>
      </c>
    </row>
    <row r="99" spans="1:7" x14ac:dyDescent="0.35">
      <c r="A99" s="73" t="s">
        <v>232</v>
      </c>
      <c r="B99" s="73">
        <v>66620</v>
      </c>
      <c r="C99" s="73" t="s">
        <v>266</v>
      </c>
      <c r="D99" s="77">
        <v>3901760000</v>
      </c>
      <c r="E99" s="77">
        <v>3901760000</v>
      </c>
      <c r="F99" s="119">
        <f t="shared" si="1"/>
        <v>1</v>
      </c>
      <c r="G99" s="73" t="s">
        <v>300</v>
      </c>
    </row>
    <row r="100" spans="1:7" x14ac:dyDescent="0.35">
      <c r="A100" s="73" t="s">
        <v>228</v>
      </c>
      <c r="B100" s="73">
        <v>96920</v>
      </c>
      <c r="C100" s="73" t="s">
        <v>266</v>
      </c>
      <c r="D100" s="77">
        <v>3887360000</v>
      </c>
      <c r="E100" s="77">
        <v>3887360000</v>
      </c>
      <c r="F100" s="119">
        <f t="shared" si="1"/>
        <v>1</v>
      </c>
      <c r="G100" s="73" t="s">
        <v>300</v>
      </c>
    </row>
    <row r="101" spans="1:7" x14ac:dyDescent="0.35">
      <c r="A101" s="73" t="s">
        <v>227</v>
      </c>
      <c r="B101" s="73">
        <v>122120</v>
      </c>
      <c r="C101" s="73" t="s">
        <v>266</v>
      </c>
      <c r="D101" s="77">
        <v>3885920000</v>
      </c>
      <c r="E101" s="77">
        <v>3885920000</v>
      </c>
      <c r="F101" s="119">
        <f t="shared" si="1"/>
        <v>1</v>
      </c>
      <c r="G101" s="73" t="s">
        <v>300</v>
      </c>
    </row>
    <row r="102" spans="1:7" x14ac:dyDescent="0.35">
      <c r="A102" s="73" t="s">
        <v>227</v>
      </c>
      <c r="B102" s="73">
        <v>9620</v>
      </c>
      <c r="C102" s="73" t="s">
        <v>225</v>
      </c>
      <c r="D102" s="77">
        <v>3565458000</v>
      </c>
      <c r="E102" s="77">
        <v>3565458000</v>
      </c>
      <c r="F102" s="119">
        <f t="shared" si="1"/>
        <v>1</v>
      </c>
      <c r="G102" s="73" t="s">
        <v>299</v>
      </c>
    </row>
    <row r="103" spans="1:7" x14ac:dyDescent="0.35">
      <c r="A103" s="73" t="s">
        <v>224</v>
      </c>
      <c r="B103" s="73">
        <v>11820</v>
      </c>
      <c r="C103" s="73" t="s">
        <v>259</v>
      </c>
      <c r="D103" s="77">
        <v>3564054000</v>
      </c>
      <c r="E103" s="77">
        <v>3564054000</v>
      </c>
      <c r="F103" s="119">
        <f t="shared" si="1"/>
        <v>1</v>
      </c>
      <c r="G103" s="73" t="s">
        <v>299</v>
      </c>
    </row>
    <row r="104" spans="1:7" x14ac:dyDescent="0.35">
      <c r="A104" s="73" t="s">
        <v>244</v>
      </c>
      <c r="B104" s="73">
        <v>115820</v>
      </c>
      <c r="C104" s="73" t="s">
        <v>248</v>
      </c>
      <c r="D104" s="77">
        <v>3430080000</v>
      </c>
      <c r="E104" s="77">
        <v>3430080000</v>
      </c>
      <c r="F104" s="119">
        <f t="shared" si="1"/>
        <v>1</v>
      </c>
      <c r="G104" s="73" t="s">
        <v>300</v>
      </c>
    </row>
    <row r="105" spans="1:7" x14ac:dyDescent="0.35">
      <c r="A105" s="73" t="s">
        <v>240</v>
      </c>
      <c r="B105" s="73">
        <v>2320</v>
      </c>
      <c r="C105" s="73" t="s">
        <v>230</v>
      </c>
      <c r="D105" s="77">
        <v>3380832000</v>
      </c>
      <c r="E105" s="77">
        <v>3380832000</v>
      </c>
      <c r="F105" s="119">
        <f t="shared" si="1"/>
        <v>1</v>
      </c>
      <c r="G105" s="73" t="s">
        <v>299</v>
      </c>
    </row>
    <row r="106" spans="1:7" x14ac:dyDescent="0.35">
      <c r="A106" s="73" t="s">
        <v>267</v>
      </c>
      <c r="B106" s="73">
        <v>94020</v>
      </c>
      <c r="C106" s="73" t="s">
        <v>230</v>
      </c>
      <c r="D106" s="77">
        <v>3352640000</v>
      </c>
      <c r="E106" s="77">
        <v>3352640000</v>
      </c>
      <c r="F106" s="119">
        <f t="shared" si="1"/>
        <v>1</v>
      </c>
      <c r="G106" s="73" t="s">
        <v>300</v>
      </c>
    </row>
    <row r="107" spans="1:7" x14ac:dyDescent="0.35">
      <c r="A107" s="73" t="s">
        <v>261</v>
      </c>
      <c r="B107" s="73">
        <v>1220</v>
      </c>
      <c r="C107" s="73" t="s">
        <v>235</v>
      </c>
      <c r="D107" s="77">
        <v>3160053000</v>
      </c>
      <c r="E107" s="77">
        <v>3160053000</v>
      </c>
      <c r="F107" s="119">
        <f t="shared" si="1"/>
        <v>1</v>
      </c>
      <c r="G107" s="73" t="s">
        <v>299</v>
      </c>
    </row>
    <row r="108" spans="1:7" x14ac:dyDescent="0.35">
      <c r="A108" s="73" t="s">
        <v>233</v>
      </c>
      <c r="B108" s="73">
        <v>13020</v>
      </c>
      <c r="C108" s="73" t="s">
        <v>264</v>
      </c>
      <c r="D108" s="77">
        <v>3055806000</v>
      </c>
      <c r="E108" s="77">
        <v>3055806000</v>
      </c>
      <c r="F108" s="119">
        <f t="shared" si="1"/>
        <v>1</v>
      </c>
      <c r="G108" s="73" t="s">
        <v>299</v>
      </c>
    </row>
    <row r="109" spans="1:7" x14ac:dyDescent="0.35">
      <c r="A109" s="73" t="s">
        <v>261</v>
      </c>
      <c r="B109" s="73">
        <v>720</v>
      </c>
      <c r="C109" s="73" t="s">
        <v>230</v>
      </c>
      <c r="D109" s="77">
        <v>3052998000</v>
      </c>
      <c r="E109" s="77">
        <v>3052998000</v>
      </c>
      <c r="F109" s="119">
        <f t="shared" si="1"/>
        <v>1</v>
      </c>
      <c r="G109" s="73" t="s">
        <v>299</v>
      </c>
    </row>
    <row r="110" spans="1:7" x14ac:dyDescent="0.35">
      <c r="A110" s="73" t="s">
        <v>232</v>
      </c>
      <c r="B110" s="73">
        <v>67520</v>
      </c>
      <c r="C110" s="73" t="s">
        <v>268</v>
      </c>
      <c r="D110" s="77">
        <v>2914400000</v>
      </c>
      <c r="E110" s="77">
        <v>2914400000</v>
      </c>
      <c r="F110" s="119">
        <f t="shared" si="1"/>
        <v>1</v>
      </c>
      <c r="G110" s="73" t="s">
        <v>300</v>
      </c>
    </row>
    <row r="111" spans="1:7" x14ac:dyDescent="0.35">
      <c r="A111" s="73" t="s">
        <v>228</v>
      </c>
      <c r="B111" s="73">
        <v>98420</v>
      </c>
      <c r="C111" s="73" t="s">
        <v>268</v>
      </c>
      <c r="D111" s="77">
        <v>2890880000</v>
      </c>
      <c r="E111" s="77">
        <v>2890880000</v>
      </c>
      <c r="F111" s="119">
        <f t="shared" si="1"/>
        <v>1</v>
      </c>
      <c r="G111" s="73" t="s">
        <v>300</v>
      </c>
    </row>
    <row r="112" spans="1:7" x14ac:dyDescent="0.35">
      <c r="A112" s="73" t="s">
        <v>227</v>
      </c>
      <c r="B112" s="73">
        <v>123520</v>
      </c>
      <c r="C112" s="73" t="s">
        <v>268</v>
      </c>
      <c r="D112" s="77">
        <v>2888640000</v>
      </c>
      <c r="E112" s="77">
        <v>2888640000</v>
      </c>
      <c r="F112" s="119">
        <f t="shared" si="1"/>
        <v>1</v>
      </c>
      <c r="G112" s="73" t="s">
        <v>300</v>
      </c>
    </row>
    <row r="113" spans="1:7" x14ac:dyDescent="0.35">
      <c r="A113" s="73" t="s">
        <v>261</v>
      </c>
      <c r="B113" s="73">
        <v>920</v>
      </c>
      <c r="C113" s="73" t="s">
        <v>248</v>
      </c>
      <c r="D113" s="77">
        <v>2804841000</v>
      </c>
      <c r="E113" s="77">
        <v>2804841000</v>
      </c>
      <c r="F113" s="119">
        <f t="shared" si="1"/>
        <v>1</v>
      </c>
      <c r="G113" s="73" t="s">
        <v>299</v>
      </c>
    </row>
    <row r="114" spans="1:7" x14ac:dyDescent="0.35">
      <c r="A114" s="73" t="s">
        <v>244</v>
      </c>
      <c r="B114" s="73">
        <v>116220</v>
      </c>
      <c r="C114" s="73" t="s">
        <v>237</v>
      </c>
      <c r="D114" s="77">
        <v>2708480000</v>
      </c>
      <c r="E114" s="77">
        <v>2708480000</v>
      </c>
      <c r="F114" s="119">
        <f t="shared" si="1"/>
        <v>1</v>
      </c>
      <c r="G114" s="73" t="s">
        <v>300</v>
      </c>
    </row>
    <row r="115" spans="1:7" x14ac:dyDescent="0.35">
      <c r="A115" s="73" t="s">
        <v>229</v>
      </c>
      <c r="B115" s="73">
        <v>16020</v>
      </c>
      <c r="C115" s="73" t="s">
        <v>250</v>
      </c>
      <c r="D115" s="77">
        <v>2464020000</v>
      </c>
      <c r="E115" s="77">
        <v>2464020000</v>
      </c>
      <c r="F115" s="119">
        <f t="shared" si="1"/>
        <v>1</v>
      </c>
      <c r="G115" s="73" t="s">
        <v>299</v>
      </c>
    </row>
    <row r="116" spans="1:7" x14ac:dyDescent="0.35">
      <c r="A116" s="73" t="s">
        <v>232</v>
      </c>
      <c r="B116" s="73">
        <v>67120</v>
      </c>
      <c r="C116" s="73" t="s">
        <v>259</v>
      </c>
      <c r="D116" s="77">
        <v>2464000000</v>
      </c>
      <c r="E116" s="77">
        <v>2464000000</v>
      </c>
      <c r="F116" s="119">
        <f t="shared" si="1"/>
        <v>1</v>
      </c>
      <c r="G116" s="73" t="s">
        <v>300</v>
      </c>
    </row>
    <row r="117" spans="1:7" x14ac:dyDescent="0.35">
      <c r="A117" s="73" t="s">
        <v>228</v>
      </c>
      <c r="B117" s="73">
        <v>98320</v>
      </c>
      <c r="C117" s="73" t="s">
        <v>259</v>
      </c>
      <c r="D117" s="77">
        <v>2421440000</v>
      </c>
      <c r="E117" s="77">
        <v>2421440000</v>
      </c>
      <c r="F117" s="119">
        <f t="shared" si="1"/>
        <v>1</v>
      </c>
      <c r="G117" s="73" t="s">
        <v>300</v>
      </c>
    </row>
    <row r="118" spans="1:7" x14ac:dyDescent="0.35">
      <c r="A118" s="73" t="s">
        <v>226</v>
      </c>
      <c r="B118" s="73">
        <v>6320</v>
      </c>
      <c r="C118" s="73" t="s">
        <v>268</v>
      </c>
      <c r="D118" s="77">
        <v>2393469000</v>
      </c>
      <c r="E118" s="77">
        <v>2393469000</v>
      </c>
      <c r="F118" s="119">
        <f t="shared" si="1"/>
        <v>1</v>
      </c>
      <c r="G118" s="73" t="s">
        <v>299</v>
      </c>
    </row>
    <row r="119" spans="1:7" x14ac:dyDescent="0.35">
      <c r="A119" s="73" t="s">
        <v>233</v>
      </c>
      <c r="B119" s="73">
        <v>12420</v>
      </c>
      <c r="C119" s="73" t="s">
        <v>269</v>
      </c>
      <c r="D119" s="77">
        <v>2347839000</v>
      </c>
      <c r="E119" s="77">
        <v>2347839000</v>
      </c>
      <c r="F119" s="119">
        <f t="shared" si="1"/>
        <v>1</v>
      </c>
      <c r="G119" s="73" t="s">
        <v>299</v>
      </c>
    </row>
    <row r="120" spans="1:7" x14ac:dyDescent="0.35">
      <c r="A120" s="73" t="s">
        <v>232</v>
      </c>
      <c r="B120" s="73">
        <v>66420</v>
      </c>
      <c r="C120" s="73" t="s">
        <v>269</v>
      </c>
      <c r="D120" s="77">
        <v>2337760000</v>
      </c>
      <c r="E120" s="77">
        <v>2337760000</v>
      </c>
      <c r="F120" s="119">
        <f t="shared" si="1"/>
        <v>1</v>
      </c>
      <c r="G120" s="73" t="s">
        <v>300</v>
      </c>
    </row>
    <row r="121" spans="1:7" x14ac:dyDescent="0.35">
      <c r="A121" s="73" t="s">
        <v>244</v>
      </c>
      <c r="B121" s="73">
        <v>115220</v>
      </c>
      <c r="C121" s="73" t="s">
        <v>235</v>
      </c>
      <c r="D121" s="77">
        <v>2223040000</v>
      </c>
      <c r="E121" s="77">
        <v>2223040000</v>
      </c>
      <c r="F121" s="119">
        <f t="shared" si="1"/>
        <v>1</v>
      </c>
      <c r="G121" s="73" t="s">
        <v>300</v>
      </c>
    </row>
    <row r="122" spans="1:7" x14ac:dyDescent="0.35">
      <c r="A122" s="73" t="s">
        <v>224</v>
      </c>
      <c r="B122" s="73">
        <v>11620</v>
      </c>
      <c r="C122" s="73" t="s">
        <v>265</v>
      </c>
      <c r="D122" s="77">
        <v>2222181000</v>
      </c>
      <c r="E122" s="77">
        <v>2222181000</v>
      </c>
      <c r="F122" s="119">
        <f t="shared" si="1"/>
        <v>1</v>
      </c>
      <c r="G122" s="73" t="s">
        <v>299</v>
      </c>
    </row>
    <row r="123" spans="1:7" x14ac:dyDescent="0.35">
      <c r="A123" s="73" t="s">
        <v>262</v>
      </c>
      <c r="B123" s="73">
        <v>89820</v>
      </c>
      <c r="C123" s="73" t="s">
        <v>231</v>
      </c>
      <c r="D123" s="77">
        <v>2197120000</v>
      </c>
      <c r="E123" s="77">
        <v>2197120000</v>
      </c>
      <c r="F123" s="119">
        <f t="shared" si="1"/>
        <v>1</v>
      </c>
      <c r="G123" s="73" t="s">
        <v>300</v>
      </c>
    </row>
    <row r="124" spans="1:7" x14ac:dyDescent="0.35">
      <c r="A124" s="73" t="s">
        <v>232</v>
      </c>
      <c r="B124" s="73">
        <v>67320</v>
      </c>
      <c r="C124" s="73" t="s">
        <v>246</v>
      </c>
      <c r="D124" s="77">
        <v>2134880000</v>
      </c>
      <c r="E124" s="77">
        <v>2134880000</v>
      </c>
      <c r="F124" s="119">
        <f t="shared" si="1"/>
        <v>1</v>
      </c>
      <c r="G124" s="73" t="s">
        <v>300</v>
      </c>
    </row>
    <row r="125" spans="1:7" x14ac:dyDescent="0.35">
      <c r="A125" s="73" t="s">
        <v>243</v>
      </c>
      <c r="B125" s="73">
        <v>102620</v>
      </c>
      <c r="C125" s="73" t="s">
        <v>248</v>
      </c>
      <c r="D125" s="77">
        <v>2115840000</v>
      </c>
      <c r="E125" s="77">
        <v>2115840000</v>
      </c>
      <c r="F125" s="119">
        <f t="shared" si="1"/>
        <v>1</v>
      </c>
      <c r="G125" s="73" t="s">
        <v>300</v>
      </c>
    </row>
    <row r="126" spans="1:7" x14ac:dyDescent="0.35">
      <c r="A126" s="73" t="s">
        <v>232</v>
      </c>
      <c r="B126" s="73">
        <v>67620</v>
      </c>
      <c r="C126" s="73" t="s">
        <v>256</v>
      </c>
      <c r="D126" s="77">
        <v>2111520000</v>
      </c>
      <c r="E126" s="77">
        <v>0</v>
      </c>
      <c r="F126" s="119">
        <f t="shared" si="1"/>
        <v>0</v>
      </c>
      <c r="G126" s="73" t="s">
        <v>300</v>
      </c>
    </row>
    <row r="127" spans="1:7" x14ac:dyDescent="0.35">
      <c r="A127" s="73" t="s">
        <v>233</v>
      </c>
      <c r="B127" s="73">
        <v>14420</v>
      </c>
      <c r="C127" s="73" t="s">
        <v>270</v>
      </c>
      <c r="D127" s="77">
        <v>2056509000</v>
      </c>
      <c r="E127" s="77">
        <v>2056509000</v>
      </c>
      <c r="F127" s="119">
        <f t="shared" si="1"/>
        <v>1</v>
      </c>
      <c r="G127" s="73" t="s">
        <v>299</v>
      </c>
    </row>
    <row r="128" spans="1:7" x14ac:dyDescent="0.35">
      <c r="A128" s="73" t="s">
        <v>227</v>
      </c>
      <c r="B128" s="73">
        <v>123420</v>
      </c>
      <c r="C128" s="73" t="s">
        <v>259</v>
      </c>
      <c r="D128" s="77">
        <v>2049440000</v>
      </c>
      <c r="E128" s="77">
        <v>2049440000</v>
      </c>
      <c r="F128" s="119">
        <f t="shared" si="1"/>
        <v>1</v>
      </c>
      <c r="G128" s="73" t="s">
        <v>300</v>
      </c>
    </row>
    <row r="129" spans="1:7" x14ac:dyDescent="0.35">
      <c r="A129" s="73" t="s">
        <v>261</v>
      </c>
      <c r="B129" s="73">
        <v>1920</v>
      </c>
      <c r="C129" s="73" t="s">
        <v>225</v>
      </c>
      <c r="D129" s="77">
        <v>2043873000</v>
      </c>
      <c r="E129" s="77">
        <v>2043873000</v>
      </c>
      <c r="F129" s="119">
        <f t="shared" si="1"/>
        <v>1</v>
      </c>
      <c r="G129" s="73" t="s">
        <v>299</v>
      </c>
    </row>
    <row r="130" spans="1:7" x14ac:dyDescent="0.35">
      <c r="A130" s="73" t="s">
        <v>267</v>
      </c>
      <c r="B130" s="73">
        <v>94420</v>
      </c>
      <c r="C130" s="73" t="s">
        <v>234</v>
      </c>
      <c r="D130" s="77">
        <v>1979840000</v>
      </c>
      <c r="E130" s="77">
        <v>1979840000</v>
      </c>
      <c r="F130" s="119">
        <f t="shared" si="1"/>
        <v>1</v>
      </c>
      <c r="G130" s="73" t="s">
        <v>300</v>
      </c>
    </row>
    <row r="131" spans="1:7" x14ac:dyDescent="0.35">
      <c r="A131" s="73" t="s">
        <v>239</v>
      </c>
      <c r="B131" s="73">
        <v>5020</v>
      </c>
      <c r="C131" s="73" t="s">
        <v>248</v>
      </c>
      <c r="D131" s="77">
        <v>1863459000</v>
      </c>
      <c r="E131" s="77">
        <v>1863459000</v>
      </c>
      <c r="F131" s="119">
        <f t="shared" ref="F131:F194" si="2">E131/D131</f>
        <v>1</v>
      </c>
      <c r="G131" s="73" t="s">
        <v>299</v>
      </c>
    </row>
    <row r="132" spans="1:7" x14ac:dyDescent="0.35">
      <c r="A132" s="73" t="s">
        <v>233</v>
      </c>
      <c r="B132" s="73">
        <v>12020</v>
      </c>
      <c r="C132" s="73" t="s">
        <v>237</v>
      </c>
      <c r="D132" s="77">
        <v>1770444000</v>
      </c>
      <c r="E132" s="77">
        <v>1770444000</v>
      </c>
      <c r="F132" s="119">
        <f t="shared" si="2"/>
        <v>1</v>
      </c>
      <c r="G132" s="73" t="s">
        <v>299</v>
      </c>
    </row>
    <row r="133" spans="1:7" x14ac:dyDescent="0.35">
      <c r="A133" s="73" t="s">
        <v>242</v>
      </c>
      <c r="B133" s="73">
        <v>3520</v>
      </c>
      <c r="C133" s="73" t="s">
        <v>231</v>
      </c>
      <c r="D133" s="77">
        <v>1769391000</v>
      </c>
      <c r="E133" s="77">
        <v>1769391000</v>
      </c>
      <c r="F133" s="119">
        <f t="shared" si="2"/>
        <v>1</v>
      </c>
      <c r="G133" s="73" t="s">
        <v>299</v>
      </c>
    </row>
    <row r="134" spans="1:7" x14ac:dyDescent="0.35">
      <c r="A134" s="73" t="s">
        <v>224</v>
      </c>
      <c r="B134" s="73">
        <v>11920</v>
      </c>
      <c r="C134" s="73" t="s">
        <v>257</v>
      </c>
      <c r="D134" s="77">
        <v>1737099000</v>
      </c>
      <c r="E134" s="77">
        <v>1737099000</v>
      </c>
      <c r="F134" s="119">
        <f t="shared" si="2"/>
        <v>1</v>
      </c>
      <c r="G134" s="73" t="s">
        <v>299</v>
      </c>
    </row>
    <row r="135" spans="1:7" x14ac:dyDescent="0.35">
      <c r="A135" s="73" t="s">
        <v>254</v>
      </c>
      <c r="B135" s="73">
        <v>92020</v>
      </c>
      <c r="C135" s="73" t="s">
        <v>248</v>
      </c>
      <c r="D135" s="77">
        <v>1726240000</v>
      </c>
      <c r="E135" s="77">
        <v>1726240000</v>
      </c>
      <c r="F135" s="119">
        <f t="shared" si="2"/>
        <v>1</v>
      </c>
      <c r="G135" s="73" t="s">
        <v>300</v>
      </c>
    </row>
    <row r="136" spans="1:7" x14ac:dyDescent="0.35">
      <c r="A136" s="73" t="s">
        <v>226</v>
      </c>
      <c r="B136" s="73">
        <v>7120</v>
      </c>
      <c r="C136" s="73" t="s">
        <v>269</v>
      </c>
      <c r="D136" s="77">
        <v>1684098000</v>
      </c>
      <c r="E136" s="77">
        <v>1684098000</v>
      </c>
      <c r="F136" s="119">
        <f t="shared" si="2"/>
        <v>1</v>
      </c>
      <c r="G136" s="73" t="s">
        <v>299</v>
      </c>
    </row>
    <row r="137" spans="1:7" x14ac:dyDescent="0.35">
      <c r="A137" s="73" t="s">
        <v>240</v>
      </c>
      <c r="B137" s="73">
        <v>2220</v>
      </c>
      <c r="C137" s="73" t="s">
        <v>234</v>
      </c>
      <c r="D137" s="77">
        <v>1651455000</v>
      </c>
      <c r="E137" s="77">
        <v>1651455000</v>
      </c>
      <c r="F137" s="119">
        <f t="shared" si="2"/>
        <v>1</v>
      </c>
      <c r="G137" s="73" t="s">
        <v>299</v>
      </c>
    </row>
    <row r="138" spans="1:7" x14ac:dyDescent="0.35">
      <c r="A138" s="73" t="s">
        <v>233</v>
      </c>
      <c r="B138" s="73">
        <v>13120</v>
      </c>
      <c r="C138" s="73" t="s">
        <v>265</v>
      </c>
      <c r="D138" s="77">
        <v>1639521000</v>
      </c>
      <c r="E138" s="77">
        <v>1639521000</v>
      </c>
      <c r="F138" s="119">
        <f t="shared" si="2"/>
        <v>1</v>
      </c>
      <c r="G138" s="73" t="s">
        <v>299</v>
      </c>
    </row>
    <row r="139" spans="1:7" x14ac:dyDescent="0.35">
      <c r="A139" s="73" t="s">
        <v>233</v>
      </c>
      <c r="B139" s="73">
        <v>13920</v>
      </c>
      <c r="C139" s="73" t="s">
        <v>271</v>
      </c>
      <c r="D139" s="77">
        <v>1566864000</v>
      </c>
      <c r="E139" s="77">
        <v>1566864000</v>
      </c>
      <c r="F139" s="119">
        <f t="shared" si="2"/>
        <v>1</v>
      </c>
      <c r="G139" s="73" t="s">
        <v>299</v>
      </c>
    </row>
    <row r="140" spans="1:7" x14ac:dyDescent="0.35">
      <c r="A140" s="73" t="s">
        <v>253</v>
      </c>
      <c r="B140" s="73">
        <v>84020</v>
      </c>
      <c r="C140" s="73" t="s">
        <v>256</v>
      </c>
      <c r="D140" s="77">
        <v>1539200000</v>
      </c>
      <c r="E140" s="77">
        <v>0</v>
      </c>
      <c r="F140" s="119">
        <f t="shared" si="2"/>
        <v>0</v>
      </c>
      <c r="G140" s="73" t="s">
        <v>300</v>
      </c>
    </row>
    <row r="141" spans="1:7" x14ac:dyDescent="0.35">
      <c r="A141" s="73" t="s">
        <v>272</v>
      </c>
      <c r="B141" s="73">
        <v>76620</v>
      </c>
      <c r="C141" s="73" t="s">
        <v>256</v>
      </c>
      <c r="D141" s="77">
        <v>1444960000</v>
      </c>
      <c r="E141" s="77">
        <v>0</v>
      </c>
      <c r="F141" s="119">
        <f t="shared" si="2"/>
        <v>0</v>
      </c>
      <c r="G141" s="73" t="s">
        <v>300</v>
      </c>
    </row>
    <row r="142" spans="1:7" x14ac:dyDescent="0.35">
      <c r="A142" s="73" t="s">
        <v>262</v>
      </c>
      <c r="B142" s="73">
        <v>90520</v>
      </c>
      <c r="C142" s="73" t="s">
        <v>246</v>
      </c>
      <c r="D142" s="77">
        <v>1427840000</v>
      </c>
      <c r="E142" s="77">
        <v>1427840000</v>
      </c>
      <c r="F142" s="119">
        <f t="shared" si="2"/>
        <v>1</v>
      </c>
      <c r="G142" s="73" t="s">
        <v>300</v>
      </c>
    </row>
    <row r="143" spans="1:7" x14ac:dyDescent="0.35">
      <c r="A143" s="73" t="s">
        <v>267</v>
      </c>
      <c r="B143" s="73">
        <v>93620</v>
      </c>
      <c r="C143" s="73" t="s">
        <v>237</v>
      </c>
      <c r="D143" s="77">
        <v>1376480000</v>
      </c>
      <c r="E143" s="77">
        <v>1376480000</v>
      </c>
      <c r="F143" s="119">
        <f t="shared" si="2"/>
        <v>1</v>
      </c>
      <c r="G143" s="73" t="s">
        <v>300</v>
      </c>
    </row>
    <row r="144" spans="1:7" x14ac:dyDescent="0.35">
      <c r="A144" s="73" t="s">
        <v>226</v>
      </c>
      <c r="B144" s="73">
        <v>6020</v>
      </c>
      <c r="C144" s="73" t="s">
        <v>237</v>
      </c>
      <c r="D144" s="77">
        <v>1348191000</v>
      </c>
      <c r="E144" s="77">
        <v>1348191000</v>
      </c>
      <c r="F144" s="119">
        <f t="shared" si="2"/>
        <v>1</v>
      </c>
      <c r="G144" s="73" t="s">
        <v>299</v>
      </c>
    </row>
    <row r="145" spans="1:7" x14ac:dyDescent="0.35">
      <c r="A145" s="73" t="s">
        <v>262</v>
      </c>
      <c r="B145" s="73">
        <v>89920</v>
      </c>
      <c r="C145" s="73" t="s">
        <v>225</v>
      </c>
      <c r="D145" s="77">
        <v>1322880000</v>
      </c>
      <c r="E145" s="77">
        <v>1322880000</v>
      </c>
      <c r="F145" s="119">
        <f t="shared" si="2"/>
        <v>1</v>
      </c>
      <c r="G145" s="73" t="s">
        <v>300</v>
      </c>
    </row>
    <row r="146" spans="1:7" x14ac:dyDescent="0.35">
      <c r="A146" s="73" t="s">
        <v>244</v>
      </c>
      <c r="B146" s="73">
        <v>116720</v>
      </c>
      <c r="C146" s="73" t="s">
        <v>259</v>
      </c>
      <c r="D146" s="77">
        <v>1189760000</v>
      </c>
      <c r="E146" s="77">
        <v>1189760000</v>
      </c>
      <c r="F146" s="119">
        <f t="shared" si="2"/>
        <v>1</v>
      </c>
      <c r="G146" s="73" t="s">
        <v>300</v>
      </c>
    </row>
    <row r="147" spans="1:7" x14ac:dyDescent="0.35">
      <c r="A147" s="73" t="s">
        <v>247</v>
      </c>
      <c r="B147" s="73">
        <v>120</v>
      </c>
      <c r="C147" s="73" t="s">
        <v>234</v>
      </c>
      <c r="D147" s="77">
        <v>1142154000</v>
      </c>
      <c r="E147" s="77">
        <v>1142154000</v>
      </c>
      <c r="F147" s="119">
        <f t="shared" si="2"/>
        <v>1</v>
      </c>
      <c r="G147" s="73" t="s">
        <v>299</v>
      </c>
    </row>
    <row r="148" spans="1:7" x14ac:dyDescent="0.35">
      <c r="A148" s="73" t="s">
        <v>229</v>
      </c>
      <c r="B148" s="73">
        <v>15120</v>
      </c>
      <c r="C148" s="73" t="s">
        <v>248</v>
      </c>
      <c r="D148" s="77">
        <v>1137591000</v>
      </c>
      <c r="E148" s="77">
        <v>1137591000</v>
      </c>
      <c r="F148" s="119">
        <f t="shared" si="2"/>
        <v>1</v>
      </c>
      <c r="G148" s="73" t="s">
        <v>299</v>
      </c>
    </row>
    <row r="149" spans="1:7" x14ac:dyDescent="0.35">
      <c r="A149" s="73" t="s">
        <v>229</v>
      </c>
      <c r="B149" s="73">
        <v>15620</v>
      </c>
      <c r="C149" s="73" t="s">
        <v>264</v>
      </c>
      <c r="D149" s="77">
        <v>1125306000</v>
      </c>
      <c r="E149" s="77">
        <v>1125306000</v>
      </c>
      <c r="F149" s="119">
        <f t="shared" si="2"/>
        <v>1</v>
      </c>
      <c r="G149" s="73" t="s">
        <v>299</v>
      </c>
    </row>
    <row r="150" spans="1:7" x14ac:dyDescent="0.35">
      <c r="A150" s="73" t="s">
        <v>226</v>
      </c>
      <c r="B150" s="73">
        <v>7720</v>
      </c>
      <c r="C150" s="73" t="s">
        <v>270</v>
      </c>
      <c r="D150" s="77">
        <v>1124253000</v>
      </c>
      <c r="E150" s="77">
        <v>1124253000</v>
      </c>
      <c r="F150" s="119">
        <f t="shared" si="2"/>
        <v>1</v>
      </c>
      <c r="G150" s="73" t="s">
        <v>299</v>
      </c>
    </row>
    <row r="151" spans="1:7" x14ac:dyDescent="0.35">
      <c r="A151" s="73" t="s">
        <v>254</v>
      </c>
      <c r="B151" s="73">
        <v>91420</v>
      </c>
      <c r="C151" s="73" t="s">
        <v>235</v>
      </c>
      <c r="D151" s="77">
        <v>1115040000</v>
      </c>
      <c r="E151" s="77">
        <v>1115040000</v>
      </c>
      <c r="F151" s="119">
        <f t="shared" si="2"/>
        <v>1</v>
      </c>
      <c r="G151" s="73" t="s">
        <v>300</v>
      </c>
    </row>
    <row r="152" spans="1:7" x14ac:dyDescent="0.35">
      <c r="A152" s="73" t="s">
        <v>229</v>
      </c>
      <c r="B152" s="73">
        <v>16220</v>
      </c>
      <c r="C152" s="73" t="s">
        <v>257</v>
      </c>
      <c r="D152" s="77">
        <v>1107756000</v>
      </c>
      <c r="E152" s="77">
        <v>1107756000</v>
      </c>
      <c r="F152" s="119">
        <f t="shared" si="2"/>
        <v>1</v>
      </c>
      <c r="G152" s="73" t="s">
        <v>299</v>
      </c>
    </row>
    <row r="153" spans="1:7" x14ac:dyDescent="0.35">
      <c r="A153" s="73" t="s">
        <v>244</v>
      </c>
      <c r="B153" s="73">
        <v>115320</v>
      </c>
      <c r="C153" s="73" t="s">
        <v>266</v>
      </c>
      <c r="D153" s="77">
        <v>1082560000</v>
      </c>
      <c r="E153" s="77">
        <v>1082560000</v>
      </c>
      <c r="F153" s="119">
        <f t="shared" si="2"/>
        <v>1</v>
      </c>
      <c r="G153" s="73" t="s">
        <v>300</v>
      </c>
    </row>
    <row r="154" spans="1:7" x14ac:dyDescent="0.35">
      <c r="A154" s="73" t="s">
        <v>349</v>
      </c>
      <c r="B154" s="73">
        <v>17720</v>
      </c>
      <c r="C154" s="73" t="s">
        <v>225</v>
      </c>
      <c r="D154" s="77">
        <v>1004562000</v>
      </c>
      <c r="E154" s="77">
        <v>1004562000</v>
      </c>
      <c r="F154" s="119">
        <f t="shared" si="2"/>
        <v>1</v>
      </c>
      <c r="G154" s="73" t="s">
        <v>299</v>
      </c>
    </row>
    <row r="155" spans="1:7" x14ac:dyDescent="0.35">
      <c r="A155" s="73" t="s">
        <v>233</v>
      </c>
      <c r="B155" s="73">
        <v>13420</v>
      </c>
      <c r="C155" s="73" t="s">
        <v>268</v>
      </c>
      <c r="D155" s="77">
        <v>939276000</v>
      </c>
      <c r="E155" s="77">
        <v>939276000</v>
      </c>
      <c r="F155" s="119">
        <f t="shared" si="2"/>
        <v>1</v>
      </c>
      <c r="G155" s="73" t="s">
        <v>299</v>
      </c>
    </row>
    <row r="156" spans="1:7" x14ac:dyDescent="0.35">
      <c r="A156" s="73" t="s">
        <v>247</v>
      </c>
      <c r="B156" s="73">
        <v>620</v>
      </c>
      <c r="C156" s="73" t="s">
        <v>248</v>
      </c>
      <c r="D156" s="77">
        <v>901719000</v>
      </c>
      <c r="E156" s="77">
        <v>901719000</v>
      </c>
      <c r="F156" s="119">
        <f t="shared" si="2"/>
        <v>1</v>
      </c>
      <c r="G156" s="73" t="s">
        <v>299</v>
      </c>
    </row>
    <row r="157" spans="1:7" x14ac:dyDescent="0.35">
      <c r="A157" s="73" t="s">
        <v>228</v>
      </c>
      <c r="B157" s="73">
        <v>98020</v>
      </c>
      <c r="C157" s="73" t="s">
        <v>269</v>
      </c>
      <c r="D157" s="77">
        <v>864320000</v>
      </c>
      <c r="E157" s="77">
        <v>864320000</v>
      </c>
      <c r="F157" s="119">
        <f t="shared" si="2"/>
        <v>1</v>
      </c>
      <c r="G157" s="73" t="s">
        <v>300</v>
      </c>
    </row>
    <row r="158" spans="1:7" x14ac:dyDescent="0.35">
      <c r="A158" s="73" t="s">
        <v>227</v>
      </c>
      <c r="B158" s="73">
        <v>123120</v>
      </c>
      <c r="C158" s="73" t="s">
        <v>269</v>
      </c>
      <c r="D158" s="77">
        <v>862720000</v>
      </c>
      <c r="E158" s="77">
        <v>862720000</v>
      </c>
      <c r="F158" s="119">
        <f t="shared" si="2"/>
        <v>1</v>
      </c>
      <c r="G158" s="73" t="s">
        <v>300</v>
      </c>
    </row>
    <row r="159" spans="1:7" x14ac:dyDescent="0.35">
      <c r="A159" s="73" t="s">
        <v>242</v>
      </c>
      <c r="B159" s="73">
        <v>3620</v>
      </c>
      <c r="C159" s="73" t="s">
        <v>259</v>
      </c>
      <c r="D159" s="77">
        <v>809406000</v>
      </c>
      <c r="E159" s="77">
        <v>809406000</v>
      </c>
      <c r="F159" s="119">
        <f t="shared" si="2"/>
        <v>1</v>
      </c>
      <c r="G159" s="73" t="s">
        <v>299</v>
      </c>
    </row>
    <row r="160" spans="1:7" x14ac:dyDescent="0.35">
      <c r="A160" s="73" t="s">
        <v>244</v>
      </c>
      <c r="B160" s="73">
        <v>116320</v>
      </c>
      <c r="C160" s="73" t="s">
        <v>256</v>
      </c>
      <c r="D160" s="77">
        <v>806080000</v>
      </c>
      <c r="E160" s="77">
        <v>0</v>
      </c>
      <c r="F160" s="119">
        <f t="shared" si="2"/>
        <v>0</v>
      </c>
      <c r="G160" s="73" t="s">
        <v>300</v>
      </c>
    </row>
    <row r="161" spans="1:7" x14ac:dyDescent="0.35">
      <c r="A161" s="73" t="s">
        <v>227</v>
      </c>
      <c r="B161" s="73">
        <v>9320</v>
      </c>
      <c r="C161" s="73" t="s">
        <v>250</v>
      </c>
      <c r="D161" s="77">
        <v>780273000</v>
      </c>
      <c r="E161" s="77">
        <v>780273000</v>
      </c>
      <c r="F161" s="119">
        <f t="shared" si="2"/>
        <v>1</v>
      </c>
      <c r="G161" s="73" t="s">
        <v>299</v>
      </c>
    </row>
    <row r="162" spans="1:7" x14ac:dyDescent="0.35">
      <c r="A162" s="73" t="s">
        <v>227</v>
      </c>
      <c r="B162" s="73">
        <v>124820</v>
      </c>
      <c r="C162" s="73" t="s">
        <v>225</v>
      </c>
      <c r="D162" s="77">
        <v>729792000</v>
      </c>
      <c r="E162" s="77">
        <v>0</v>
      </c>
      <c r="F162" s="119">
        <f t="shared" si="2"/>
        <v>0</v>
      </c>
      <c r="G162" s="73" t="s">
        <v>300</v>
      </c>
    </row>
    <row r="163" spans="1:7" x14ac:dyDescent="0.35">
      <c r="A163" s="73" t="s">
        <v>242</v>
      </c>
      <c r="B163" s="73">
        <v>4320</v>
      </c>
      <c r="C163" s="73" t="s">
        <v>257</v>
      </c>
      <c r="D163" s="77">
        <v>727272000</v>
      </c>
      <c r="E163" s="77">
        <v>727272000</v>
      </c>
      <c r="F163" s="119">
        <f t="shared" si="2"/>
        <v>1</v>
      </c>
      <c r="G163" s="73" t="s">
        <v>299</v>
      </c>
    </row>
    <row r="164" spans="1:7" x14ac:dyDescent="0.35">
      <c r="A164" s="73" t="s">
        <v>261</v>
      </c>
      <c r="B164" s="73">
        <v>1620</v>
      </c>
      <c r="C164" s="73" t="s">
        <v>268</v>
      </c>
      <c r="D164" s="77">
        <v>710775000</v>
      </c>
      <c r="E164" s="77">
        <v>710775000</v>
      </c>
      <c r="F164" s="119">
        <f t="shared" si="2"/>
        <v>1</v>
      </c>
      <c r="G164" s="73" t="s">
        <v>299</v>
      </c>
    </row>
    <row r="165" spans="1:7" x14ac:dyDescent="0.35">
      <c r="A165" s="73" t="s">
        <v>244</v>
      </c>
      <c r="B165" s="73">
        <v>114720</v>
      </c>
      <c r="C165" s="73" t="s">
        <v>246</v>
      </c>
      <c r="D165" s="77">
        <v>698880000</v>
      </c>
      <c r="E165" s="77">
        <v>698880000</v>
      </c>
      <c r="F165" s="119">
        <f t="shared" si="2"/>
        <v>1</v>
      </c>
      <c r="G165" s="73" t="s">
        <v>300</v>
      </c>
    </row>
    <row r="166" spans="1:7" x14ac:dyDescent="0.35">
      <c r="A166" s="73" t="s">
        <v>224</v>
      </c>
      <c r="B166" s="73">
        <v>11520</v>
      </c>
      <c r="C166" s="73" t="s">
        <v>270</v>
      </c>
      <c r="D166" s="77">
        <v>693576000</v>
      </c>
      <c r="E166" s="77">
        <v>693576000</v>
      </c>
      <c r="F166" s="119">
        <f t="shared" si="2"/>
        <v>1</v>
      </c>
      <c r="G166" s="73" t="s">
        <v>299</v>
      </c>
    </row>
    <row r="167" spans="1:7" x14ac:dyDescent="0.35">
      <c r="A167" s="73" t="s">
        <v>238</v>
      </c>
      <c r="B167" s="73">
        <v>5220</v>
      </c>
      <c r="C167" s="73" t="s">
        <v>270</v>
      </c>
      <c r="D167" s="77">
        <v>689364000</v>
      </c>
      <c r="E167" s="77">
        <v>689364000</v>
      </c>
      <c r="F167" s="119">
        <f t="shared" si="2"/>
        <v>1</v>
      </c>
      <c r="G167" s="73" t="s">
        <v>299</v>
      </c>
    </row>
    <row r="168" spans="1:7" x14ac:dyDescent="0.35">
      <c r="A168" s="73" t="s">
        <v>349</v>
      </c>
      <c r="B168" s="73">
        <v>17320</v>
      </c>
      <c r="C168" s="73" t="s">
        <v>231</v>
      </c>
      <c r="D168" s="77">
        <v>670410000</v>
      </c>
      <c r="E168" s="77">
        <v>670410000</v>
      </c>
      <c r="F168" s="119">
        <f t="shared" si="2"/>
        <v>1</v>
      </c>
      <c r="G168" s="73" t="s">
        <v>299</v>
      </c>
    </row>
    <row r="169" spans="1:7" x14ac:dyDescent="0.35">
      <c r="A169" s="73" t="s">
        <v>228</v>
      </c>
      <c r="B169" s="73">
        <v>99720</v>
      </c>
      <c r="C169" s="73" t="s">
        <v>225</v>
      </c>
      <c r="D169" s="77">
        <v>632893000</v>
      </c>
      <c r="E169" s="77">
        <v>0</v>
      </c>
      <c r="F169" s="119">
        <f t="shared" si="2"/>
        <v>0</v>
      </c>
      <c r="G169" s="73" t="s">
        <v>300</v>
      </c>
    </row>
    <row r="170" spans="1:7" x14ac:dyDescent="0.35">
      <c r="A170" s="73" t="s">
        <v>227</v>
      </c>
      <c r="B170" s="73">
        <v>124720</v>
      </c>
      <c r="C170" s="73" t="s">
        <v>231</v>
      </c>
      <c r="D170" s="77">
        <v>627118000</v>
      </c>
      <c r="E170" s="77">
        <v>0</v>
      </c>
      <c r="F170" s="119">
        <f t="shared" si="2"/>
        <v>0</v>
      </c>
      <c r="G170" s="73" t="s">
        <v>300</v>
      </c>
    </row>
    <row r="171" spans="1:7" x14ac:dyDescent="0.35">
      <c r="A171" s="73" t="s">
        <v>267</v>
      </c>
      <c r="B171" s="73">
        <v>94120</v>
      </c>
      <c r="C171" s="73" t="s">
        <v>259</v>
      </c>
      <c r="D171" s="77">
        <v>604320000</v>
      </c>
      <c r="E171" s="77">
        <v>604320000</v>
      </c>
      <c r="F171" s="119">
        <f t="shared" si="2"/>
        <v>1</v>
      </c>
      <c r="G171" s="73" t="s">
        <v>300</v>
      </c>
    </row>
    <row r="172" spans="1:7" x14ac:dyDescent="0.35">
      <c r="A172" s="73" t="s">
        <v>244</v>
      </c>
      <c r="B172" s="73">
        <v>116420</v>
      </c>
      <c r="C172" s="73" t="s">
        <v>269</v>
      </c>
      <c r="D172" s="77">
        <v>597760000</v>
      </c>
      <c r="E172" s="77">
        <v>597760000</v>
      </c>
      <c r="F172" s="119">
        <f t="shared" si="2"/>
        <v>1</v>
      </c>
      <c r="G172" s="73" t="s">
        <v>300</v>
      </c>
    </row>
    <row r="173" spans="1:7" x14ac:dyDescent="0.35">
      <c r="A173" s="73" t="s">
        <v>244</v>
      </c>
      <c r="B173" s="73">
        <v>115120</v>
      </c>
      <c r="C173" s="73" t="s">
        <v>246</v>
      </c>
      <c r="D173" s="77">
        <v>592960000</v>
      </c>
      <c r="E173" s="77">
        <v>592960000</v>
      </c>
      <c r="F173" s="119">
        <f t="shared" si="2"/>
        <v>1</v>
      </c>
      <c r="G173" s="73" t="s">
        <v>300</v>
      </c>
    </row>
    <row r="174" spans="1:7" x14ac:dyDescent="0.35">
      <c r="A174" s="73" t="s">
        <v>228</v>
      </c>
      <c r="B174" s="73">
        <v>99620</v>
      </c>
      <c r="C174" s="73" t="s">
        <v>231</v>
      </c>
      <c r="D174" s="77">
        <v>579853000</v>
      </c>
      <c r="E174" s="77">
        <v>0</v>
      </c>
      <c r="F174" s="119">
        <f t="shared" si="2"/>
        <v>0</v>
      </c>
      <c r="G174" s="73" t="s">
        <v>300</v>
      </c>
    </row>
    <row r="175" spans="1:7" x14ac:dyDescent="0.35">
      <c r="A175" s="73" t="s">
        <v>243</v>
      </c>
      <c r="B175" s="73">
        <v>102120</v>
      </c>
      <c r="C175" s="73" t="s">
        <v>246</v>
      </c>
      <c r="D175" s="77">
        <v>579520000</v>
      </c>
      <c r="E175" s="77">
        <v>579520000</v>
      </c>
      <c r="F175" s="119">
        <f t="shared" si="2"/>
        <v>1</v>
      </c>
      <c r="G175" s="73" t="s">
        <v>300</v>
      </c>
    </row>
    <row r="176" spans="1:7" x14ac:dyDescent="0.35">
      <c r="A176" s="73" t="s">
        <v>254</v>
      </c>
      <c r="B176" s="73">
        <v>91520</v>
      </c>
      <c r="C176" s="73" t="s">
        <v>266</v>
      </c>
      <c r="D176" s="77">
        <v>541280000</v>
      </c>
      <c r="E176" s="77">
        <v>541280000</v>
      </c>
      <c r="F176" s="119">
        <f t="shared" si="2"/>
        <v>1</v>
      </c>
      <c r="G176" s="73" t="s">
        <v>300</v>
      </c>
    </row>
    <row r="177" spans="1:7" x14ac:dyDescent="0.35">
      <c r="A177" s="73" t="s">
        <v>242</v>
      </c>
      <c r="B177" s="73">
        <v>3720</v>
      </c>
      <c r="C177" s="73" t="s">
        <v>235</v>
      </c>
      <c r="D177" s="77">
        <v>516672000</v>
      </c>
      <c r="E177" s="77">
        <v>516672000</v>
      </c>
      <c r="F177" s="119">
        <f t="shared" si="2"/>
        <v>1</v>
      </c>
      <c r="G177" s="73" t="s">
        <v>299</v>
      </c>
    </row>
    <row r="178" spans="1:7" x14ac:dyDescent="0.35">
      <c r="A178" s="73" t="s">
        <v>232</v>
      </c>
      <c r="B178" s="73">
        <v>67920</v>
      </c>
      <c r="C178" s="73" t="s">
        <v>225</v>
      </c>
      <c r="D178" s="77">
        <v>504638000</v>
      </c>
      <c r="E178" s="77">
        <v>0</v>
      </c>
      <c r="F178" s="119">
        <f t="shared" si="2"/>
        <v>0</v>
      </c>
      <c r="G178" s="73" t="s">
        <v>300</v>
      </c>
    </row>
    <row r="179" spans="1:7" x14ac:dyDescent="0.35">
      <c r="A179" s="73" t="s">
        <v>233</v>
      </c>
      <c r="B179" s="73">
        <v>14020</v>
      </c>
      <c r="C179" s="73" t="s">
        <v>263</v>
      </c>
      <c r="D179" s="77">
        <v>497367000</v>
      </c>
      <c r="E179" s="77">
        <v>497367000</v>
      </c>
      <c r="F179" s="119">
        <f t="shared" si="2"/>
        <v>1</v>
      </c>
      <c r="G179" s="73" t="s">
        <v>299</v>
      </c>
    </row>
    <row r="180" spans="1:7" x14ac:dyDescent="0.35">
      <c r="A180" s="73" t="s">
        <v>244</v>
      </c>
      <c r="B180" s="73">
        <v>116820</v>
      </c>
      <c r="C180" s="73" t="s">
        <v>268</v>
      </c>
      <c r="D180" s="77">
        <v>494080000</v>
      </c>
      <c r="E180" s="77">
        <v>494080000</v>
      </c>
      <c r="F180" s="119">
        <f t="shared" si="2"/>
        <v>1</v>
      </c>
      <c r="G180" s="73" t="s">
        <v>300</v>
      </c>
    </row>
    <row r="181" spans="1:7" x14ac:dyDescent="0.35">
      <c r="A181" s="73" t="s">
        <v>243</v>
      </c>
      <c r="B181" s="73">
        <v>102820</v>
      </c>
      <c r="C181" s="73" t="s">
        <v>225</v>
      </c>
      <c r="D181" s="77">
        <v>475129200</v>
      </c>
      <c r="E181" s="77">
        <v>0</v>
      </c>
      <c r="F181" s="119">
        <f t="shared" si="2"/>
        <v>0</v>
      </c>
      <c r="G181" s="73" t="s">
        <v>300</v>
      </c>
    </row>
    <row r="182" spans="1:7" x14ac:dyDescent="0.35">
      <c r="A182" s="73" t="s">
        <v>226</v>
      </c>
      <c r="B182" s="73">
        <v>7020</v>
      </c>
      <c r="C182" s="73" t="s">
        <v>273</v>
      </c>
      <c r="D182" s="77">
        <v>462267000</v>
      </c>
      <c r="E182" s="77">
        <v>462267000</v>
      </c>
      <c r="F182" s="119">
        <f t="shared" si="2"/>
        <v>1</v>
      </c>
      <c r="G182" s="73" t="s">
        <v>299</v>
      </c>
    </row>
    <row r="183" spans="1:7" x14ac:dyDescent="0.35">
      <c r="A183" s="73" t="s">
        <v>224</v>
      </c>
      <c r="B183" s="73">
        <v>11120</v>
      </c>
      <c r="C183" s="73" t="s">
        <v>273</v>
      </c>
      <c r="D183" s="77">
        <v>459810000</v>
      </c>
      <c r="E183" s="77">
        <v>459810000</v>
      </c>
      <c r="F183" s="119">
        <f t="shared" si="2"/>
        <v>1</v>
      </c>
      <c r="G183" s="73" t="s">
        <v>299</v>
      </c>
    </row>
    <row r="184" spans="1:7" x14ac:dyDescent="0.35">
      <c r="A184" s="73" t="s">
        <v>245</v>
      </c>
      <c r="B184" s="73">
        <v>104720</v>
      </c>
      <c r="C184" s="73" t="s">
        <v>231</v>
      </c>
      <c r="D184" s="77">
        <v>457364200</v>
      </c>
      <c r="E184" s="77">
        <v>0</v>
      </c>
      <c r="F184" s="119">
        <f t="shared" si="2"/>
        <v>0</v>
      </c>
      <c r="G184" s="73" t="s">
        <v>300</v>
      </c>
    </row>
    <row r="185" spans="1:7" x14ac:dyDescent="0.35">
      <c r="A185" s="73" t="s">
        <v>233</v>
      </c>
      <c r="B185" s="73">
        <v>13320</v>
      </c>
      <c r="C185" s="73" t="s">
        <v>273</v>
      </c>
      <c r="D185" s="77">
        <v>454896000</v>
      </c>
      <c r="E185" s="77">
        <v>454896000</v>
      </c>
      <c r="F185" s="119">
        <f t="shared" si="2"/>
        <v>1</v>
      </c>
      <c r="G185" s="73" t="s">
        <v>299</v>
      </c>
    </row>
    <row r="186" spans="1:7" x14ac:dyDescent="0.35">
      <c r="A186" s="73" t="s">
        <v>232</v>
      </c>
      <c r="B186" s="73">
        <v>66720</v>
      </c>
      <c r="C186" s="73" t="s">
        <v>263</v>
      </c>
      <c r="D186" s="77">
        <v>446400000</v>
      </c>
      <c r="E186" s="77">
        <v>446400000</v>
      </c>
      <c r="F186" s="119">
        <f t="shared" si="2"/>
        <v>1</v>
      </c>
      <c r="G186" s="73" t="s">
        <v>300</v>
      </c>
    </row>
    <row r="187" spans="1:7" x14ac:dyDescent="0.35">
      <c r="A187" s="73" t="s">
        <v>228</v>
      </c>
      <c r="B187" s="73">
        <v>96620</v>
      </c>
      <c r="C187" s="73" t="s">
        <v>263</v>
      </c>
      <c r="D187" s="77">
        <v>443520000</v>
      </c>
      <c r="E187" s="77">
        <v>443520000</v>
      </c>
      <c r="F187" s="119">
        <f t="shared" si="2"/>
        <v>1</v>
      </c>
      <c r="G187" s="73" t="s">
        <v>300</v>
      </c>
    </row>
    <row r="188" spans="1:7" x14ac:dyDescent="0.35">
      <c r="A188" s="73" t="s">
        <v>227</v>
      </c>
      <c r="B188" s="73">
        <v>121820</v>
      </c>
      <c r="C188" s="73" t="s">
        <v>263</v>
      </c>
      <c r="D188" s="77">
        <v>443360000</v>
      </c>
      <c r="E188" s="77">
        <v>443360000</v>
      </c>
      <c r="F188" s="119">
        <f t="shared" si="2"/>
        <v>1</v>
      </c>
      <c r="G188" s="73" t="s">
        <v>300</v>
      </c>
    </row>
    <row r="189" spans="1:7" x14ac:dyDescent="0.35">
      <c r="A189" s="73" t="s">
        <v>252</v>
      </c>
      <c r="B189" s="73">
        <v>70720</v>
      </c>
      <c r="C189" s="73" t="s">
        <v>250</v>
      </c>
      <c r="D189" s="77">
        <v>441280000</v>
      </c>
      <c r="E189" s="77">
        <v>441280000</v>
      </c>
      <c r="F189" s="119">
        <f t="shared" si="2"/>
        <v>1</v>
      </c>
      <c r="G189" s="73" t="s">
        <v>300</v>
      </c>
    </row>
    <row r="190" spans="1:7" x14ac:dyDescent="0.35">
      <c r="A190" s="73" t="s">
        <v>253</v>
      </c>
      <c r="B190" s="73">
        <v>84620</v>
      </c>
      <c r="C190" s="73" t="s">
        <v>237</v>
      </c>
      <c r="D190" s="77">
        <v>438099400</v>
      </c>
      <c r="E190" s="77">
        <v>0</v>
      </c>
      <c r="F190" s="119">
        <f t="shared" si="2"/>
        <v>0</v>
      </c>
      <c r="G190" s="73" t="s">
        <v>300</v>
      </c>
    </row>
    <row r="191" spans="1:7" x14ac:dyDescent="0.35">
      <c r="A191" s="73" t="s">
        <v>227</v>
      </c>
      <c r="B191" s="73">
        <v>9820</v>
      </c>
      <c r="C191" s="73" t="s">
        <v>234</v>
      </c>
      <c r="D191" s="77">
        <v>419445000</v>
      </c>
      <c r="E191" s="77">
        <v>419445000</v>
      </c>
      <c r="F191" s="119">
        <f t="shared" si="2"/>
        <v>1</v>
      </c>
      <c r="G191" s="73" t="s">
        <v>299</v>
      </c>
    </row>
    <row r="192" spans="1:7" x14ac:dyDescent="0.35">
      <c r="A192" s="73" t="s">
        <v>267</v>
      </c>
      <c r="B192" s="73">
        <v>93720</v>
      </c>
      <c r="C192" s="73" t="s">
        <v>256</v>
      </c>
      <c r="D192" s="77">
        <v>403040000</v>
      </c>
      <c r="E192" s="77">
        <v>0</v>
      </c>
      <c r="F192" s="119">
        <f t="shared" si="2"/>
        <v>0</v>
      </c>
      <c r="G192" s="73" t="s">
        <v>300</v>
      </c>
    </row>
    <row r="193" spans="1:7" x14ac:dyDescent="0.35">
      <c r="A193" s="73" t="s">
        <v>253</v>
      </c>
      <c r="B193" s="73">
        <v>84520</v>
      </c>
      <c r="C193" s="73" t="s">
        <v>225</v>
      </c>
      <c r="D193" s="77">
        <v>401211600</v>
      </c>
      <c r="E193" s="77">
        <v>0</v>
      </c>
      <c r="F193" s="119">
        <f t="shared" si="2"/>
        <v>0</v>
      </c>
      <c r="G193" s="73" t="s">
        <v>300</v>
      </c>
    </row>
    <row r="194" spans="1:7" x14ac:dyDescent="0.35">
      <c r="A194" s="73" t="s">
        <v>229</v>
      </c>
      <c r="B194" s="73">
        <v>15420</v>
      </c>
      <c r="C194" s="73" t="s">
        <v>259</v>
      </c>
      <c r="D194" s="77">
        <v>395226000</v>
      </c>
      <c r="E194" s="77">
        <v>395226000</v>
      </c>
      <c r="F194" s="119">
        <f t="shared" si="2"/>
        <v>1</v>
      </c>
      <c r="G194" s="73" t="s">
        <v>299</v>
      </c>
    </row>
    <row r="195" spans="1:7" x14ac:dyDescent="0.35">
      <c r="A195" s="73" t="s">
        <v>241</v>
      </c>
      <c r="B195" s="73">
        <v>120420</v>
      </c>
      <c r="C195" s="73" t="s">
        <v>225</v>
      </c>
      <c r="D195" s="77">
        <v>380546500</v>
      </c>
      <c r="E195" s="77">
        <v>0</v>
      </c>
      <c r="F195" s="119">
        <f t="shared" ref="F195:F258" si="3">E195/D195</f>
        <v>0</v>
      </c>
      <c r="G195" s="73" t="s">
        <v>300</v>
      </c>
    </row>
    <row r="196" spans="1:7" x14ac:dyDescent="0.35">
      <c r="A196" s="73" t="s">
        <v>227</v>
      </c>
      <c r="B196" s="73">
        <v>10120</v>
      </c>
      <c r="C196" s="73" t="s">
        <v>259</v>
      </c>
      <c r="D196" s="77">
        <v>376272000</v>
      </c>
      <c r="E196" s="77">
        <v>376272000</v>
      </c>
      <c r="F196" s="119">
        <f t="shared" si="3"/>
        <v>1</v>
      </c>
      <c r="G196" s="73" t="s">
        <v>299</v>
      </c>
    </row>
    <row r="197" spans="1:7" x14ac:dyDescent="0.35">
      <c r="A197" s="73" t="s">
        <v>227</v>
      </c>
      <c r="B197" s="73">
        <v>9120</v>
      </c>
      <c r="C197" s="73" t="s">
        <v>231</v>
      </c>
      <c r="D197" s="77">
        <v>373815000</v>
      </c>
      <c r="E197" s="77">
        <v>373815000</v>
      </c>
      <c r="F197" s="119">
        <f t="shared" si="3"/>
        <v>1</v>
      </c>
      <c r="G197" s="73" t="s">
        <v>299</v>
      </c>
    </row>
    <row r="198" spans="1:7" x14ac:dyDescent="0.35">
      <c r="A198" s="73" t="s">
        <v>262</v>
      </c>
      <c r="B198" s="73">
        <v>90020</v>
      </c>
      <c r="C198" s="73" t="s">
        <v>246</v>
      </c>
      <c r="D198" s="77">
        <v>363360000</v>
      </c>
      <c r="E198" s="77">
        <v>363360000</v>
      </c>
      <c r="F198" s="119">
        <f t="shared" si="3"/>
        <v>1</v>
      </c>
      <c r="G198" s="73" t="s">
        <v>300</v>
      </c>
    </row>
    <row r="199" spans="1:7" x14ac:dyDescent="0.35">
      <c r="A199" s="73" t="s">
        <v>236</v>
      </c>
      <c r="B199" s="73">
        <v>105320</v>
      </c>
      <c r="C199" s="73" t="s">
        <v>237</v>
      </c>
      <c r="D199" s="77">
        <v>363110200</v>
      </c>
      <c r="E199" s="77">
        <v>0</v>
      </c>
      <c r="F199" s="119">
        <f t="shared" si="3"/>
        <v>0</v>
      </c>
      <c r="G199" s="73" t="s">
        <v>300</v>
      </c>
    </row>
    <row r="200" spans="1:7" x14ac:dyDescent="0.35">
      <c r="A200" s="73" t="s">
        <v>253</v>
      </c>
      <c r="B200" s="73">
        <v>84720</v>
      </c>
      <c r="C200" s="73" t="s">
        <v>231</v>
      </c>
      <c r="D200" s="77">
        <v>347485300</v>
      </c>
      <c r="E200" s="77">
        <v>0</v>
      </c>
      <c r="F200" s="119">
        <f t="shared" si="3"/>
        <v>0</v>
      </c>
      <c r="G200" s="73" t="s">
        <v>300</v>
      </c>
    </row>
    <row r="201" spans="1:7" x14ac:dyDescent="0.35">
      <c r="A201" s="73" t="s">
        <v>247</v>
      </c>
      <c r="B201" s="73">
        <v>220</v>
      </c>
      <c r="C201" s="73" t="s">
        <v>231</v>
      </c>
      <c r="D201" s="77">
        <v>341523000</v>
      </c>
      <c r="E201" s="77">
        <v>341523000</v>
      </c>
      <c r="F201" s="119">
        <f t="shared" si="3"/>
        <v>1</v>
      </c>
      <c r="G201" s="73" t="s">
        <v>299</v>
      </c>
    </row>
    <row r="202" spans="1:7" x14ac:dyDescent="0.35">
      <c r="A202" s="73" t="s">
        <v>240</v>
      </c>
      <c r="B202" s="73">
        <v>2520</v>
      </c>
      <c r="C202" s="73" t="s">
        <v>270</v>
      </c>
      <c r="D202" s="77">
        <v>310986000</v>
      </c>
      <c r="E202" s="77">
        <v>310986000</v>
      </c>
      <c r="F202" s="119">
        <f t="shared" si="3"/>
        <v>1</v>
      </c>
      <c r="G202" s="73" t="s">
        <v>299</v>
      </c>
    </row>
    <row r="203" spans="1:7" x14ac:dyDescent="0.35">
      <c r="A203" s="73" t="s">
        <v>261</v>
      </c>
      <c r="B203" s="73">
        <v>1420</v>
      </c>
      <c r="C203" s="73" t="s">
        <v>264</v>
      </c>
      <c r="D203" s="77">
        <v>309231000</v>
      </c>
      <c r="E203" s="77">
        <v>309231000</v>
      </c>
      <c r="F203" s="119">
        <f t="shared" si="3"/>
        <v>1</v>
      </c>
      <c r="G203" s="73" t="s">
        <v>299</v>
      </c>
    </row>
    <row r="204" spans="1:7" x14ac:dyDescent="0.35">
      <c r="A204" s="73" t="s">
        <v>267</v>
      </c>
      <c r="B204" s="73">
        <v>93820</v>
      </c>
      <c r="C204" s="73" t="s">
        <v>269</v>
      </c>
      <c r="D204" s="77">
        <v>299360000</v>
      </c>
      <c r="E204" s="77">
        <v>299360000</v>
      </c>
      <c r="F204" s="119">
        <f t="shared" si="3"/>
        <v>1</v>
      </c>
      <c r="G204" s="73" t="s">
        <v>300</v>
      </c>
    </row>
    <row r="205" spans="1:7" x14ac:dyDescent="0.35">
      <c r="A205" s="73" t="s">
        <v>227</v>
      </c>
      <c r="B205" s="73">
        <v>8820</v>
      </c>
      <c r="C205" s="73" t="s">
        <v>235</v>
      </c>
      <c r="D205" s="77">
        <v>299052000</v>
      </c>
      <c r="E205" s="77">
        <v>299052000</v>
      </c>
      <c r="F205" s="119">
        <f t="shared" si="3"/>
        <v>1</v>
      </c>
      <c r="G205" s="73" t="s">
        <v>299</v>
      </c>
    </row>
    <row r="206" spans="1:7" x14ac:dyDescent="0.35">
      <c r="A206" s="73" t="s">
        <v>254</v>
      </c>
      <c r="B206" s="73">
        <v>91320</v>
      </c>
      <c r="C206" s="73" t="s">
        <v>246</v>
      </c>
      <c r="D206" s="77">
        <v>296800000</v>
      </c>
      <c r="E206" s="77">
        <v>296800000</v>
      </c>
      <c r="F206" s="119">
        <f t="shared" si="3"/>
        <v>1</v>
      </c>
      <c r="G206" s="73" t="s">
        <v>300</v>
      </c>
    </row>
    <row r="207" spans="1:7" x14ac:dyDescent="0.35">
      <c r="A207" s="73" t="s">
        <v>243</v>
      </c>
      <c r="B207" s="73">
        <v>102720</v>
      </c>
      <c r="C207" s="73" t="s">
        <v>256</v>
      </c>
      <c r="D207" s="77">
        <v>286772700</v>
      </c>
      <c r="E207" s="77">
        <v>0</v>
      </c>
      <c r="F207" s="119">
        <f t="shared" si="3"/>
        <v>0</v>
      </c>
      <c r="G207" s="73" t="s">
        <v>300</v>
      </c>
    </row>
    <row r="208" spans="1:7" x14ac:dyDescent="0.35">
      <c r="A208" s="73" t="s">
        <v>241</v>
      </c>
      <c r="B208" s="73">
        <v>120220</v>
      </c>
      <c r="C208" s="73" t="s">
        <v>246</v>
      </c>
      <c r="D208" s="77">
        <v>285809500</v>
      </c>
      <c r="E208" s="77">
        <v>0</v>
      </c>
      <c r="F208" s="119">
        <f t="shared" si="3"/>
        <v>0</v>
      </c>
      <c r="G208" s="73" t="s">
        <v>300</v>
      </c>
    </row>
    <row r="209" spans="1:7" x14ac:dyDescent="0.35">
      <c r="A209" s="73" t="s">
        <v>233</v>
      </c>
      <c r="B209" s="73">
        <v>13820</v>
      </c>
      <c r="C209" s="73" t="s">
        <v>274</v>
      </c>
      <c r="D209" s="77">
        <v>268866000</v>
      </c>
      <c r="E209" s="77">
        <v>268866000</v>
      </c>
      <c r="F209" s="119">
        <f t="shared" si="3"/>
        <v>1</v>
      </c>
      <c r="G209" s="73" t="s">
        <v>299</v>
      </c>
    </row>
    <row r="210" spans="1:7" x14ac:dyDescent="0.35">
      <c r="A210" s="73" t="s">
        <v>260</v>
      </c>
      <c r="B210" s="73">
        <v>106520</v>
      </c>
      <c r="C210" s="73" t="s">
        <v>256</v>
      </c>
      <c r="D210" s="77">
        <v>268663000</v>
      </c>
      <c r="E210" s="77">
        <v>0</v>
      </c>
      <c r="F210" s="119">
        <f t="shared" si="3"/>
        <v>0</v>
      </c>
      <c r="G210" s="73" t="s">
        <v>300</v>
      </c>
    </row>
    <row r="211" spans="1:7" x14ac:dyDescent="0.35">
      <c r="A211" s="73" t="s">
        <v>232</v>
      </c>
      <c r="B211" s="73">
        <v>67820</v>
      </c>
      <c r="C211" s="73" t="s">
        <v>257</v>
      </c>
      <c r="D211" s="77">
        <v>264480000</v>
      </c>
      <c r="E211" s="77">
        <v>264480000</v>
      </c>
      <c r="F211" s="119">
        <f t="shared" si="3"/>
        <v>1</v>
      </c>
      <c r="G211" s="73" t="s">
        <v>300</v>
      </c>
    </row>
    <row r="212" spans="1:7" x14ac:dyDescent="0.35">
      <c r="A212" s="73" t="s">
        <v>226</v>
      </c>
      <c r="B212" s="73">
        <v>8220</v>
      </c>
      <c r="C212" s="73" t="s">
        <v>274</v>
      </c>
      <c r="D212" s="77">
        <v>261144000</v>
      </c>
      <c r="E212" s="77">
        <v>261144000</v>
      </c>
      <c r="F212" s="119">
        <f t="shared" si="3"/>
        <v>1</v>
      </c>
      <c r="G212" s="73" t="s">
        <v>299</v>
      </c>
    </row>
    <row r="213" spans="1:7" x14ac:dyDescent="0.35">
      <c r="A213" s="73" t="s">
        <v>242</v>
      </c>
      <c r="B213" s="73">
        <v>3420</v>
      </c>
      <c r="C213" s="73" t="s">
        <v>269</v>
      </c>
      <c r="D213" s="77">
        <v>255879000</v>
      </c>
      <c r="E213" s="77">
        <v>255879000</v>
      </c>
      <c r="F213" s="119">
        <f t="shared" si="3"/>
        <v>1</v>
      </c>
      <c r="G213" s="73" t="s">
        <v>299</v>
      </c>
    </row>
    <row r="214" spans="1:7" x14ac:dyDescent="0.35">
      <c r="A214" s="73" t="s">
        <v>232</v>
      </c>
      <c r="B214" s="73">
        <v>68120</v>
      </c>
      <c r="C214" s="73" t="s">
        <v>231</v>
      </c>
      <c r="D214" s="77">
        <v>252837000</v>
      </c>
      <c r="E214" s="77">
        <v>0</v>
      </c>
      <c r="F214" s="119">
        <f t="shared" si="3"/>
        <v>0</v>
      </c>
      <c r="G214" s="73" t="s">
        <v>300</v>
      </c>
    </row>
    <row r="215" spans="1:7" x14ac:dyDescent="0.35">
      <c r="A215" s="73" t="s">
        <v>228</v>
      </c>
      <c r="B215" s="73">
        <v>97320</v>
      </c>
      <c r="C215" s="73" t="s">
        <v>257</v>
      </c>
      <c r="D215" s="77">
        <v>251680000</v>
      </c>
      <c r="E215" s="77">
        <v>251680000</v>
      </c>
      <c r="F215" s="119">
        <f t="shared" si="3"/>
        <v>1</v>
      </c>
      <c r="G215" s="73" t="s">
        <v>300</v>
      </c>
    </row>
    <row r="216" spans="1:7" x14ac:dyDescent="0.35">
      <c r="A216" s="73" t="s">
        <v>227</v>
      </c>
      <c r="B216" s="73">
        <v>122520</v>
      </c>
      <c r="C216" s="73" t="s">
        <v>257</v>
      </c>
      <c r="D216" s="77">
        <v>251360000</v>
      </c>
      <c r="E216" s="77">
        <v>251360000</v>
      </c>
      <c r="F216" s="119">
        <f t="shared" si="3"/>
        <v>1</v>
      </c>
      <c r="G216" s="73" t="s">
        <v>300</v>
      </c>
    </row>
    <row r="217" spans="1:7" x14ac:dyDescent="0.35">
      <c r="A217" s="73" t="s">
        <v>240</v>
      </c>
      <c r="B217" s="73">
        <v>2820</v>
      </c>
      <c r="C217" s="73" t="s">
        <v>259</v>
      </c>
      <c r="D217" s="77">
        <v>245700000</v>
      </c>
      <c r="E217" s="77">
        <v>245700000</v>
      </c>
      <c r="F217" s="119">
        <f t="shared" si="3"/>
        <v>1</v>
      </c>
      <c r="G217" s="73" t="s">
        <v>299</v>
      </c>
    </row>
    <row r="218" spans="1:7" x14ac:dyDescent="0.35">
      <c r="A218" s="73" t="s">
        <v>229</v>
      </c>
      <c r="B218" s="73">
        <v>14820</v>
      </c>
      <c r="C218" s="73" t="s">
        <v>275</v>
      </c>
      <c r="D218" s="77">
        <v>244647000</v>
      </c>
      <c r="E218" s="77">
        <v>244647000</v>
      </c>
      <c r="F218" s="119">
        <f t="shared" si="3"/>
        <v>1</v>
      </c>
      <c r="G218" s="73" t="s">
        <v>299</v>
      </c>
    </row>
    <row r="219" spans="1:7" x14ac:dyDescent="0.35">
      <c r="A219" s="73" t="s">
        <v>261</v>
      </c>
      <c r="B219" s="73">
        <v>1820</v>
      </c>
      <c r="C219" s="73" t="s">
        <v>257</v>
      </c>
      <c r="D219" s="77">
        <v>237978000</v>
      </c>
      <c r="E219" s="77">
        <v>237978000</v>
      </c>
      <c r="F219" s="119">
        <f t="shared" si="3"/>
        <v>1</v>
      </c>
      <c r="G219" s="73" t="s">
        <v>299</v>
      </c>
    </row>
    <row r="220" spans="1:7" x14ac:dyDescent="0.35">
      <c r="A220" s="73" t="s">
        <v>236</v>
      </c>
      <c r="B220" s="73">
        <v>105120</v>
      </c>
      <c r="C220" s="73" t="s">
        <v>237</v>
      </c>
      <c r="D220" s="77">
        <v>235037000</v>
      </c>
      <c r="E220" s="77">
        <v>0</v>
      </c>
      <c r="F220" s="119">
        <f t="shared" si="3"/>
        <v>0</v>
      </c>
      <c r="G220" s="73" t="s">
        <v>300</v>
      </c>
    </row>
    <row r="221" spans="1:7" x14ac:dyDescent="0.35">
      <c r="A221" s="73" t="s">
        <v>224</v>
      </c>
      <c r="B221" s="73">
        <v>10620</v>
      </c>
      <c r="C221" s="73" t="s">
        <v>268</v>
      </c>
      <c r="D221" s="77">
        <v>229203000</v>
      </c>
      <c r="E221" s="77">
        <v>229203000</v>
      </c>
      <c r="F221" s="119">
        <f t="shared" si="3"/>
        <v>1</v>
      </c>
      <c r="G221" s="73" t="s">
        <v>299</v>
      </c>
    </row>
    <row r="222" spans="1:7" x14ac:dyDescent="0.35">
      <c r="A222" s="73" t="s">
        <v>232</v>
      </c>
      <c r="B222" s="73">
        <v>67020</v>
      </c>
      <c r="C222" s="73" t="s">
        <v>276</v>
      </c>
      <c r="D222" s="77">
        <v>226560000</v>
      </c>
      <c r="E222" s="77">
        <v>226560000</v>
      </c>
      <c r="F222" s="119">
        <f t="shared" si="3"/>
        <v>1</v>
      </c>
      <c r="G222" s="73" t="s">
        <v>300</v>
      </c>
    </row>
    <row r="223" spans="1:7" x14ac:dyDescent="0.35">
      <c r="A223" s="73" t="s">
        <v>267</v>
      </c>
      <c r="B223" s="73">
        <v>94220</v>
      </c>
      <c r="C223" s="73" t="s">
        <v>268</v>
      </c>
      <c r="D223" s="77">
        <v>226400000</v>
      </c>
      <c r="E223" s="77">
        <v>226400000</v>
      </c>
      <c r="F223" s="119">
        <f t="shared" si="3"/>
        <v>1</v>
      </c>
      <c r="G223" s="73" t="s">
        <v>300</v>
      </c>
    </row>
    <row r="224" spans="1:7" x14ac:dyDescent="0.35">
      <c r="A224" s="73" t="s">
        <v>228</v>
      </c>
      <c r="B224" s="73">
        <v>97120</v>
      </c>
      <c r="C224" s="73" t="s">
        <v>276</v>
      </c>
      <c r="D224" s="77">
        <v>225920000</v>
      </c>
      <c r="E224" s="77">
        <v>225920000</v>
      </c>
      <c r="F224" s="119">
        <f t="shared" si="3"/>
        <v>1</v>
      </c>
      <c r="G224" s="73" t="s">
        <v>300</v>
      </c>
    </row>
    <row r="225" spans="1:7" x14ac:dyDescent="0.35">
      <c r="A225" s="73" t="s">
        <v>227</v>
      </c>
      <c r="B225" s="73">
        <v>122320</v>
      </c>
      <c r="C225" s="73" t="s">
        <v>276</v>
      </c>
      <c r="D225" s="77">
        <v>225600000</v>
      </c>
      <c r="E225" s="77">
        <v>225600000</v>
      </c>
      <c r="F225" s="119">
        <f t="shared" si="3"/>
        <v>1</v>
      </c>
      <c r="G225" s="73" t="s">
        <v>300</v>
      </c>
    </row>
    <row r="226" spans="1:7" x14ac:dyDescent="0.35">
      <c r="A226" s="73" t="s">
        <v>229</v>
      </c>
      <c r="B226" s="73">
        <v>16120</v>
      </c>
      <c r="C226" s="73" t="s">
        <v>277</v>
      </c>
      <c r="D226" s="77">
        <v>218322000</v>
      </c>
      <c r="E226" s="77">
        <v>218322000</v>
      </c>
      <c r="F226" s="119">
        <f t="shared" si="3"/>
        <v>1</v>
      </c>
      <c r="G226" s="73" t="s">
        <v>299</v>
      </c>
    </row>
    <row r="227" spans="1:7" x14ac:dyDescent="0.35">
      <c r="A227" s="73" t="s">
        <v>244</v>
      </c>
      <c r="B227" s="73">
        <v>115020</v>
      </c>
      <c r="C227" s="73" t="s">
        <v>263</v>
      </c>
      <c r="D227" s="77">
        <v>213760000</v>
      </c>
      <c r="E227" s="77">
        <v>213760000</v>
      </c>
      <c r="F227" s="119">
        <f t="shared" si="3"/>
        <v>1</v>
      </c>
      <c r="G227" s="73" t="s">
        <v>300</v>
      </c>
    </row>
    <row r="228" spans="1:7" x14ac:dyDescent="0.35">
      <c r="A228" s="73" t="s">
        <v>255</v>
      </c>
      <c r="B228" s="73">
        <v>127520</v>
      </c>
      <c r="C228" s="73" t="s">
        <v>225</v>
      </c>
      <c r="D228" s="77">
        <v>208800000</v>
      </c>
      <c r="E228" s="77">
        <v>208800000</v>
      </c>
      <c r="F228" s="119">
        <f t="shared" si="3"/>
        <v>1</v>
      </c>
      <c r="G228" s="73" t="s">
        <v>300</v>
      </c>
    </row>
    <row r="229" spans="1:7" x14ac:dyDescent="0.35">
      <c r="A229" s="73" t="s">
        <v>226</v>
      </c>
      <c r="B229" s="73">
        <v>7320</v>
      </c>
      <c r="C229" s="73" t="s">
        <v>276</v>
      </c>
      <c r="D229" s="77">
        <v>190944000</v>
      </c>
      <c r="E229" s="77">
        <v>190944000</v>
      </c>
      <c r="F229" s="119">
        <f t="shared" si="3"/>
        <v>1</v>
      </c>
      <c r="G229" s="73" t="s">
        <v>299</v>
      </c>
    </row>
    <row r="230" spans="1:7" x14ac:dyDescent="0.35">
      <c r="A230" s="73" t="s">
        <v>262</v>
      </c>
      <c r="B230" s="73">
        <v>90620</v>
      </c>
      <c r="C230" s="73" t="s">
        <v>256</v>
      </c>
      <c r="D230" s="77">
        <v>188908200</v>
      </c>
      <c r="E230" s="77">
        <v>0</v>
      </c>
      <c r="F230" s="119">
        <f t="shared" si="3"/>
        <v>0</v>
      </c>
      <c r="G230" s="73" t="s">
        <v>300</v>
      </c>
    </row>
    <row r="231" spans="1:7" x14ac:dyDescent="0.35">
      <c r="A231" s="73" t="s">
        <v>349</v>
      </c>
      <c r="B231" s="73">
        <v>17120</v>
      </c>
      <c r="C231" s="73" t="s">
        <v>248</v>
      </c>
      <c r="D231" s="77">
        <v>188838000</v>
      </c>
      <c r="E231" s="77">
        <v>188838000</v>
      </c>
      <c r="F231" s="119">
        <f t="shared" si="3"/>
        <v>1</v>
      </c>
      <c r="G231" s="73" t="s">
        <v>299</v>
      </c>
    </row>
    <row r="232" spans="1:7" x14ac:dyDescent="0.35">
      <c r="A232" s="73" t="s">
        <v>242</v>
      </c>
      <c r="B232" s="73">
        <v>3820</v>
      </c>
      <c r="C232" s="73" t="s">
        <v>264</v>
      </c>
      <c r="D232" s="77">
        <v>177606000</v>
      </c>
      <c r="E232" s="77">
        <v>177606000</v>
      </c>
      <c r="F232" s="119">
        <f t="shared" si="3"/>
        <v>1</v>
      </c>
      <c r="G232" s="73" t="s">
        <v>299</v>
      </c>
    </row>
    <row r="233" spans="1:7" x14ac:dyDescent="0.35">
      <c r="A233" s="73" t="s">
        <v>243</v>
      </c>
      <c r="B233" s="73">
        <v>102920</v>
      </c>
      <c r="C233" s="73" t="s">
        <v>246</v>
      </c>
      <c r="D233" s="77">
        <v>173537300</v>
      </c>
      <c r="E233" s="77">
        <v>0</v>
      </c>
      <c r="F233" s="119">
        <f t="shared" si="3"/>
        <v>0</v>
      </c>
      <c r="G233" s="73" t="s">
        <v>300</v>
      </c>
    </row>
    <row r="234" spans="1:7" x14ac:dyDescent="0.35">
      <c r="A234" s="73" t="s">
        <v>278</v>
      </c>
      <c r="B234" s="73">
        <v>74120</v>
      </c>
      <c r="C234" s="73" t="s">
        <v>270</v>
      </c>
      <c r="D234" s="77">
        <v>171680000</v>
      </c>
      <c r="E234" s="77">
        <v>171680000</v>
      </c>
      <c r="F234" s="119">
        <f t="shared" si="3"/>
        <v>1</v>
      </c>
      <c r="G234" s="73" t="s">
        <v>300</v>
      </c>
    </row>
    <row r="235" spans="1:7" x14ac:dyDescent="0.35">
      <c r="A235" s="73" t="s">
        <v>228</v>
      </c>
      <c r="B235" s="73">
        <v>98520</v>
      </c>
      <c r="C235" s="73" t="s">
        <v>270</v>
      </c>
      <c r="D235" s="77">
        <v>165280000</v>
      </c>
      <c r="E235" s="77">
        <v>165280000</v>
      </c>
      <c r="F235" s="119">
        <f t="shared" si="3"/>
        <v>1</v>
      </c>
      <c r="G235" s="73" t="s">
        <v>300</v>
      </c>
    </row>
    <row r="236" spans="1:7" x14ac:dyDescent="0.35">
      <c r="A236" s="73" t="s">
        <v>227</v>
      </c>
      <c r="B236" s="73">
        <v>123620</v>
      </c>
      <c r="C236" s="73" t="s">
        <v>270</v>
      </c>
      <c r="D236" s="77">
        <v>164960000</v>
      </c>
      <c r="E236" s="77">
        <v>164960000</v>
      </c>
      <c r="F236" s="119">
        <f t="shared" si="3"/>
        <v>1</v>
      </c>
      <c r="G236" s="73" t="s">
        <v>300</v>
      </c>
    </row>
    <row r="237" spans="1:7" x14ac:dyDescent="0.35">
      <c r="A237" s="73" t="s">
        <v>232</v>
      </c>
      <c r="B237" s="73">
        <v>66820</v>
      </c>
      <c r="C237" s="73" t="s">
        <v>264</v>
      </c>
      <c r="D237" s="77">
        <v>147360000</v>
      </c>
      <c r="E237" s="77">
        <v>147360000</v>
      </c>
      <c r="F237" s="119">
        <f t="shared" si="3"/>
        <v>1</v>
      </c>
      <c r="G237" s="73" t="s">
        <v>300</v>
      </c>
    </row>
    <row r="238" spans="1:7" x14ac:dyDescent="0.35">
      <c r="A238" s="73" t="s">
        <v>228</v>
      </c>
      <c r="B238" s="73">
        <v>98120</v>
      </c>
      <c r="C238" s="73" t="s">
        <v>264</v>
      </c>
      <c r="D238" s="77">
        <v>146080000</v>
      </c>
      <c r="E238" s="77">
        <v>146080000</v>
      </c>
      <c r="F238" s="119">
        <f t="shared" si="3"/>
        <v>1</v>
      </c>
      <c r="G238" s="73" t="s">
        <v>300</v>
      </c>
    </row>
    <row r="239" spans="1:7" x14ac:dyDescent="0.35">
      <c r="A239" s="73" t="s">
        <v>227</v>
      </c>
      <c r="B239" s="73">
        <v>123220</v>
      </c>
      <c r="C239" s="73" t="s">
        <v>264</v>
      </c>
      <c r="D239" s="77">
        <v>146080000</v>
      </c>
      <c r="E239" s="77">
        <v>146080000</v>
      </c>
      <c r="F239" s="119">
        <f t="shared" si="3"/>
        <v>1</v>
      </c>
      <c r="G239" s="73" t="s">
        <v>300</v>
      </c>
    </row>
    <row r="240" spans="1:7" x14ac:dyDescent="0.35">
      <c r="A240" s="73" t="s">
        <v>244</v>
      </c>
      <c r="B240" s="73">
        <v>114620</v>
      </c>
      <c r="C240" s="73" t="s">
        <v>256</v>
      </c>
      <c r="D240" s="77">
        <v>144960000</v>
      </c>
      <c r="E240" s="77">
        <v>0</v>
      </c>
      <c r="F240" s="119">
        <f t="shared" si="3"/>
        <v>0</v>
      </c>
      <c r="G240" s="73" t="s">
        <v>300</v>
      </c>
    </row>
    <row r="241" spans="1:7" x14ac:dyDescent="0.35">
      <c r="A241" s="73" t="s">
        <v>228</v>
      </c>
      <c r="B241" s="73">
        <v>97020</v>
      </c>
      <c r="C241" s="73" t="s">
        <v>250</v>
      </c>
      <c r="D241" s="77">
        <v>135360000</v>
      </c>
      <c r="E241" s="77">
        <v>135360000</v>
      </c>
      <c r="F241" s="119">
        <f t="shared" si="3"/>
        <v>1</v>
      </c>
      <c r="G241" s="73" t="s">
        <v>300</v>
      </c>
    </row>
    <row r="242" spans="1:7" x14ac:dyDescent="0.35">
      <c r="A242" s="73" t="s">
        <v>227</v>
      </c>
      <c r="B242" s="73">
        <v>122220</v>
      </c>
      <c r="C242" s="73" t="s">
        <v>250</v>
      </c>
      <c r="D242" s="77">
        <v>135200000</v>
      </c>
      <c r="E242" s="77">
        <v>135200000</v>
      </c>
      <c r="F242" s="119">
        <f t="shared" si="3"/>
        <v>1</v>
      </c>
      <c r="G242" s="73" t="s">
        <v>300</v>
      </c>
    </row>
    <row r="243" spans="1:7" x14ac:dyDescent="0.35">
      <c r="A243" s="73" t="s">
        <v>349</v>
      </c>
      <c r="B243" s="73">
        <v>17920</v>
      </c>
      <c r="C243" s="73" t="s">
        <v>259</v>
      </c>
      <c r="D243" s="77">
        <v>130572000</v>
      </c>
      <c r="E243" s="77">
        <v>130572000</v>
      </c>
      <c r="F243" s="119">
        <f t="shared" si="3"/>
        <v>1</v>
      </c>
      <c r="G243" s="73" t="s">
        <v>299</v>
      </c>
    </row>
    <row r="244" spans="1:7" x14ac:dyDescent="0.35">
      <c r="A244" s="73" t="s">
        <v>244</v>
      </c>
      <c r="B244" s="73">
        <v>115720</v>
      </c>
      <c r="C244" s="73" t="s">
        <v>257</v>
      </c>
      <c r="D244" s="77">
        <v>130560000</v>
      </c>
      <c r="E244" s="77">
        <v>130560000</v>
      </c>
      <c r="F244" s="119">
        <f t="shared" si="3"/>
        <v>1</v>
      </c>
      <c r="G244" s="73" t="s">
        <v>300</v>
      </c>
    </row>
    <row r="245" spans="1:7" x14ac:dyDescent="0.35">
      <c r="A245" s="73" t="s">
        <v>349</v>
      </c>
      <c r="B245" s="73">
        <v>17820</v>
      </c>
      <c r="C245" s="73" t="s">
        <v>234</v>
      </c>
      <c r="D245" s="77">
        <v>129870000</v>
      </c>
      <c r="E245" s="77">
        <v>129870000</v>
      </c>
      <c r="F245" s="119">
        <f t="shared" si="3"/>
        <v>1</v>
      </c>
      <c r="G245" s="73" t="s">
        <v>299</v>
      </c>
    </row>
    <row r="246" spans="1:7" x14ac:dyDescent="0.35">
      <c r="A246" s="73" t="s">
        <v>229</v>
      </c>
      <c r="B246" s="73">
        <v>16420</v>
      </c>
      <c r="C246" s="73" t="s">
        <v>274</v>
      </c>
      <c r="D246" s="77">
        <v>127413000</v>
      </c>
      <c r="E246" s="77">
        <v>127413000</v>
      </c>
      <c r="F246" s="119">
        <f t="shared" si="3"/>
        <v>1</v>
      </c>
      <c r="G246" s="73" t="s">
        <v>299</v>
      </c>
    </row>
    <row r="247" spans="1:7" x14ac:dyDescent="0.35">
      <c r="A247" s="73" t="s">
        <v>240</v>
      </c>
      <c r="B247" s="73">
        <v>2720</v>
      </c>
      <c r="C247" s="73" t="s">
        <v>263</v>
      </c>
      <c r="D247" s="77">
        <v>127062000</v>
      </c>
      <c r="E247" s="77">
        <v>127062000</v>
      </c>
      <c r="F247" s="119">
        <f t="shared" si="3"/>
        <v>1</v>
      </c>
      <c r="G247" s="73" t="s">
        <v>299</v>
      </c>
    </row>
    <row r="248" spans="1:7" x14ac:dyDescent="0.35">
      <c r="A248" s="73" t="s">
        <v>253</v>
      </c>
      <c r="B248" s="73">
        <v>83920</v>
      </c>
      <c r="C248" s="73" t="s">
        <v>231</v>
      </c>
      <c r="D248" s="77">
        <v>124255000</v>
      </c>
      <c r="E248" s="77">
        <v>0</v>
      </c>
      <c r="F248" s="119">
        <f t="shared" si="3"/>
        <v>0</v>
      </c>
      <c r="G248" s="73" t="s">
        <v>300</v>
      </c>
    </row>
    <row r="249" spans="1:7" x14ac:dyDescent="0.35">
      <c r="A249" s="73" t="s">
        <v>252</v>
      </c>
      <c r="B249" s="73">
        <v>72320</v>
      </c>
      <c r="C249" s="73" t="s">
        <v>230</v>
      </c>
      <c r="D249" s="77">
        <v>120719000</v>
      </c>
      <c r="E249" s="77">
        <v>0</v>
      </c>
      <c r="F249" s="119">
        <f t="shared" si="3"/>
        <v>0</v>
      </c>
      <c r="G249" s="73" t="s">
        <v>300</v>
      </c>
    </row>
    <row r="250" spans="1:7" x14ac:dyDescent="0.35">
      <c r="A250" s="73" t="s">
        <v>251</v>
      </c>
      <c r="B250" s="73">
        <v>85120</v>
      </c>
      <c r="C250" s="73" t="s">
        <v>231</v>
      </c>
      <c r="D250" s="77">
        <v>120202000</v>
      </c>
      <c r="E250" s="77">
        <v>0</v>
      </c>
      <c r="F250" s="119">
        <f t="shared" si="3"/>
        <v>0</v>
      </c>
      <c r="G250" s="73" t="s">
        <v>300</v>
      </c>
    </row>
    <row r="251" spans="1:7" x14ac:dyDescent="0.35">
      <c r="A251" s="73" t="s">
        <v>233</v>
      </c>
      <c r="B251" s="73">
        <v>12920</v>
      </c>
      <c r="C251" s="73" t="s">
        <v>276</v>
      </c>
      <c r="D251" s="77">
        <v>117585000</v>
      </c>
      <c r="E251" s="77">
        <v>117585000</v>
      </c>
      <c r="F251" s="119">
        <f t="shared" si="3"/>
        <v>1</v>
      </c>
      <c r="G251" s="73" t="s">
        <v>299</v>
      </c>
    </row>
    <row r="252" spans="1:7" x14ac:dyDescent="0.35">
      <c r="A252" s="73" t="s">
        <v>241</v>
      </c>
      <c r="B252" s="73">
        <v>120320</v>
      </c>
      <c r="C252" s="73" t="s">
        <v>248</v>
      </c>
      <c r="D252" s="77">
        <v>117357500</v>
      </c>
      <c r="E252" s="77">
        <v>0</v>
      </c>
      <c r="F252" s="119">
        <f t="shared" si="3"/>
        <v>0</v>
      </c>
      <c r="G252" s="73" t="s">
        <v>300</v>
      </c>
    </row>
    <row r="253" spans="1:7" x14ac:dyDescent="0.35">
      <c r="A253" s="73" t="s">
        <v>261</v>
      </c>
      <c r="B253" s="73">
        <v>2120</v>
      </c>
      <c r="C253" s="73" t="s">
        <v>270</v>
      </c>
      <c r="D253" s="77">
        <v>112320000</v>
      </c>
      <c r="E253" s="77">
        <v>112320000</v>
      </c>
      <c r="F253" s="119">
        <f t="shared" si="3"/>
        <v>1</v>
      </c>
      <c r="G253" s="73" t="s">
        <v>299</v>
      </c>
    </row>
    <row r="254" spans="1:7" x14ac:dyDescent="0.35">
      <c r="A254" s="73" t="s">
        <v>233</v>
      </c>
      <c r="B254" s="73">
        <v>14520</v>
      </c>
      <c r="C254" s="73" t="s">
        <v>279</v>
      </c>
      <c r="D254" s="77">
        <v>110916000</v>
      </c>
      <c r="E254" s="77">
        <v>110916000</v>
      </c>
      <c r="F254" s="119">
        <f t="shared" si="3"/>
        <v>1</v>
      </c>
      <c r="G254" s="73" t="s">
        <v>299</v>
      </c>
    </row>
    <row r="255" spans="1:7" x14ac:dyDescent="0.35">
      <c r="A255" s="73" t="s">
        <v>227</v>
      </c>
      <c r="B255" s="73">
        <v>9220</v>
      </c>
      <c r="C255" s="73" t="s">
        <v>230</v>
      </c>
      <c r="D255" s="77">
        <v>110565000</v>
      </c>
      <c r="E255" s="77">
        <v>110565000</v>
      </c>
      <c r="F255" s="119">
        <f t="shared" si="3"/>
        <v>1</v>
      </c>
      <c r="G255" s="73" t="s">
        <v>299</v>
      </c>
    </row>
    <row r="256" spans="1:7" x14ac:dyDescent="0.35">
      <c r="A256" s="73" t="s">
        <v>254</v>
      </c>
      <c r="B256" s="73">
        <v>91220</v>
      </c>
      <c r="C256" s="73" t="s">
        <v>263</v>
      </c>
      <c r="D256" s="77">
        <v>106880000</v>
      </c>
      <c r="E256" s="77">
        <v>106880000</v>
      </c>
      <c r="F256" s="119">
        <f t="shared" si="3"/>
        <v>1</v>
      </c>
      <c r="G256" s="73" t="s">
        <v>300</v>
      </c>
    </row>
    <row r="257" spans="1:7" x14ac:dyDescent="0.35">
      <c r="A257" s="73" t="s">
        <v>233</v>
      </c>
      <c r="B257" s="73">
        <v>14620</v>
      </c>
      <c r="C257" s="73" t="s">
        <v>280</v>
      </c>
      <c r="D257" s="77">
        <v>103194000</v>
      </c>
      <c r="E257" s="77">
        <v>103194000</v>
      </c>
      <c r="F257" s="119">
        <f t="shared" si="3"/>
        <v>1</v>
      </c>
      <c r="G257" s="73" t="s">
        <v>299</v>
      </c>
    </row>
    <row r="258" spans="1:7" x14ac:dyDescent="0.35">
      <c r="A258" s="73" t="s">
        <v>228</v>
      </c>
      <c r="B258" s="73">
        <v>100320</v>
      </c>
      <c r="C258" s="73" t="s">
        <v>230</v>
      </c>
      <c r="D258" s="77">
        <v>103120000</v>
      </c>
      <c r="E258" s="77">
        <v>0</v>
      </c>
      <c r="F258" s="119">
        <f t="shared" si="3"/>
        <v>0</v>
      </c>
      <c r="G258" s="73" t="s">
        <v>300</v>
      </c>
    </row>
    <row r="259" spans="1:7" x14ac:dyDescent="0.35">
      <c r="A259" s="73" t="s">
        <v>227</v>
      </c>
      <c r="B259" s="73">
        <v>125320</v>
      </c>
      <c r="C259" s="73" t="s">
        <v>230</v>
      </c>
      <c r="D259" s="77">
        <v>102340000</v>
      </c>
      <c r="E259" s="77">
        <v>0</v>
      </c>
      <c r="F259" s="119">
        <f t="shared" ref="F259:F322" si="4">E259/D259</f>
        <v>0</v>
      </c>
      <c r="G259" s="73" t="s">
        <v>300</v>
      </c>
    </row>
    <row r="260" spans="1:7" x14ac:dyDescent="0.35">
      <c r="A260" s="73" t="s">
        <v>254</v>
      </c>
      <c r="B260" s="73">
        <v>93320</v>
      </c>
      <c r="C260" s="73" t="s">
        <v>225</v>
      </c>
      <c r="D260" s="77">
        <v>101952000</v>
      </c>
      <c r="E260" s="77">
        <v>0</v>
      </c>
      <c r="F260" s="119">
        <f t="shared" si="4"/>
        <v>0</v>
      </c>
      <c r="G260" s="73" t="s">
        <v>300</v>
      </c>
    </row>
    <row r="261" spans="1:7" x14ac:dyDescent="0.35">
      <c r="A261" s="73" t="s">
        <v>244</v>
      </c>
      <c r="B261" s="73">
        <v>116920</v>
      </c>
      <c r="C261" s="73" t="s">
        <v>270</v>
      </c>
      <c r="D261" s="77">
        <v>101440000</v>
      </c>
      <c r="E261" s="77">
        <v>101440000</v>
      </c>
      <c r="F261" s="119">
        <f t="shared" si="4"/>
        <v>1</v>
      </c>
      <c r="G261" s="73" t="s">
        <v>300</v>
      </c>
    </row>
    <row r="262" spans="1:7" x14ac:dyDescent="0.35">
      <c r="A262" s="73" t="s">
        <v>244</v>
      </c>
      <c r="B262" s="73">
        <v>118120</v>
      </c>
      <c r="C262" s="73" t="s">
        <v>225</v>
      </c>
      <c r="D262" s="77">
        <v>99235000</v>
      </c>
      <c r="E262" s="77">
        <v>0</v>
      </c>
      <c r="F262" s="119">
        <f t="shared" si="4"/>
        <v>0</v>
      </c>
      <c r="G262" s="73" t="s">
        <v>300</v>
      </c>
    </row>
    <row r="263" spans="1:7" x14ac:dyDescent="0.35">
      <c r="A263" s="73" t="s">
        <v>242</v>
      </c>
      <c r="B263" s="73">
        <v>4720</v>
      </c>
      <c r="C263" s="73" t="s">
        <v>270</v>
      </c>
      <c r="D263" s="77">
        <v>92664000</v>
      </c>
      <c r="E263" s="77">
        <v>92664000</v>
      </c>
      <c r="F263" s="119">
        <f t="shared" si="4"/>
        <v>1</v>
      </c>
      <c r="G263" s="73" t="s">
        <v>299</v>
      </c>
    </row>
    <row r="264" spans="1:7" x14ac:dyDescent="0.35">
      <c r="A264" s="73" t="s">
        <v>255</v>
      </c>
      <c r="B264" s="73">
        <v>127920</v>
      </c>
      <c r="C264" s="73" t="s">
        <v>256</v>
      </c>
      <c r="D264" s="77">
        <v>92411000</v>
      </c>
      <c r="E264" s="77">
        <v>0</v>
      </c>
      <c r="F264" s="119">
        <f t="shared" si="4"/>
        <v>0</v>
      </c>
      <c r="G264" s="73" t="s">
        <v>300</v>
      </c>
    </row>
    <row r="265" spans="1:7" x14ac:dyDescent="0.35">
      <c r="A265" s="73" t="s">
        <v>229</v>
      </c>
      <c r="B265" s="73">
        <v>16820</v>
      </c>
      <c r="C265" s="73" t="s">
        <v>280</v>
      </c>
      <c r="D265" s="77">
        <v>89154000</v>
      </c>
      <c r="E265" s="77">
        <v>89154000</v>
      </c>
      <c r="F265" s="119">
        <f t="shared" si="4"/>
        <v>1</v>
      </c>
      <c r="G265" s="73" t="s">
        <v>299</v>
      </c>
    </row>
    <row r="266" spans="1:7" x14ac:dyDescent="0.35">
      <c r="A266" s="73" t="s">
        <v>242</v>
      </c>
      <c r="B266" s="73">
        <v>4120</v>
      </c>
      <c r="C266" s="73" t="s">
        <v>268</v>
      </c>
      <c r="D266" s="77">
        <v>87399000</v>
      </c>
      <c r="E266" s="77">
        <v>87399000</v>
      </c>
      <c r="F266" s="119">
        <f t="shared" si="4"/>
        <v>1</v>
      </c>
      <c r="G266" s="73" t="s">
        <v>299</v>
      </c>
    </row>
    <row r="267" spans="1:7" x14ac:dyDescent="0.35">
      <c r="A267" s="73" t="s">
        <v>227</v>
      </c>
      <c r="B267" s="73">
        <v>123920</v>
      </c>
      <c r="C267" s="73" t="s">
        <v>246</v>
      </c>
      <c r="D267" s="77">
        <v>87301000</v>
      </c>
      <c r="E267" s="77">
        <v>0</v>
      </c>
      <c r="F267" s="119">
        <f t="shared" si="4"/>
        <v>0</v>
      </c>
      <c r="G267" s="73" t="s">
        <v>300</v>
      </c>
    </row>
    <row r="268" spans="1:7" x14ac:dyDescent="0.35">
      <c r="A268" s="73" t="s">
        <v>244</v>
      </c>
      <c r="B268" s="73">
        <v>115520</v>
      </c>
      <c r="C268" s="73" t="s">
        <v>276</v>
      </c>
      <c r="D268" s="77">
        <v>80000000</v>
      </c>
      <c r="E268" s="77">
        <v>80000000</v>
      </c>
      <c r="F268" s="119">
        <f t="shared" si="4"/>
        <v>1</v>
      </c>
      <c r="G268" s="73" t="s">
        <v>300</v>
      </c>
    </row>
    <row r="269" spans="1:7" x14ac:dyDescent="0.35">
      <c r="A269" s="73" t="s">
        <v>229</v>
      </c>
      <c r="B269" s="73">
        <v>16720</v>
      </c>
      <c r="C269" s="73" t="s">
        <v>270</v>
      </c>
      <c r="D269" s="77">
        <v>79326000</v>
      </c>
      <c r="E269" s="77">
        <v>79326000</v>
      </c>
      <c r="F269" s="119">
        <f t="shared" si="4"/>
        <v>1</v>
      </c>
      <c r="G269" s="73" t="s">
        <v>299</v>
      </c>
    </row>
    <row r="270" spans="1:7" x14ac:dyDescent="0.35">
      <c r="A270" s="73" t="s">
        <v>244</v>
      </c>
      <c r="B270" s="73">
        <v>116520</v>
      </c>
      <c r="C270" s="73" t="s">
        <v>264</v>
      </c>
      <c r="D270" s="77">
        <v>78720000</v>
      </c>
      <c r="E270" s="77">
        <v>78720000</v>
      </c>
      <c r="F270" s="119">
        <f t="shared" si="4"/>
        <v>1</v>
      </c>
      <c r="G270" s="73" t="s">
        <v>300</v>
      </c>
    </row>
    <row r="271" spans="1:7" x14ac:dyDescent="0.35">
      <c r="A271" s="73" t="s">
        <v>253</v>
      </c>
      <c r="B271" s="73">
        <v>83820</v>
      </c>
      <c r="C271" s="73" t="s">
        <v>225</v>
      </c>
      <c r="D271" s="77">
        <v>78039000</v>
      </c>
      <c r="E271" s="77">
        <v>0</v>
      </c>
      <c r="F271" s="119">
        <f t="shared" si="4"/>
        <v>0</v>
      </c>
      <c r="G271" s="73" t="s">
        <v>300</v>
      </c>
    </row>
    <row r="272" spans="1:7" x14ac:dyDescent="0.35">
      <c r="A272" s="73" t="s">
        <v>252</v>
      </c>
      <c r="B272" s="73">
        <v>72520</v>
      </c>
      <c r="C272" s="73" t="s">
        <v>237</v>
      </c>
      <c r="D272" s="77">
        <v>74469000</v>
      </c>
      <c r="E272" s="77">
        <v>0</v>
      </c>
      <c r="F272" s="119">
        <f t="shared" si="4"/>
        <v>0</v>
      </c>
      <c r="G272" s="73" t="s">
        <v>300</v>
      </c>
    </row>
    <row r="273" spans="1:7" x14ac:dyDescent="0.35">
      <c r="A273" s="73" t="s">
        <v>242</v>
      </c>
      <c r="B273" s="73">
        <v>3920</v>
      </c>
      <c r="C273" s="73" t="s">
        <v>265</v>
      </c>
      <c r="D273" s="77">
        <v>73710000</v>
      </c>
      <c r="E273" s="77">
        <v>73710000</v>
      </c>
      <c r="F273" s="119">
        <f t="shared" si="4"/>
        <v>1</v>
      </c>
      <c r="G273" s="73" t="s">
        <v>299</v>
      </c>
    </row>
    <row r="274" spans="1:7" x14ac:dyDescent="0.35">
      <c r="A274" s="73" t="s">
        <v>247</v>
      </c>
      <c r="B274" s="73">
        <v>320</v>
      </c>
      <c r="C274" s="73" t="s">
        <v>264</v>
      </c>
      <c r="D274" s="77">
        <v>71253000</v>
      </c>
      <c r="E274" s="77">
        <v>71253000</v>
      </c>
      <c r="F274" s="119">
        <f t="shared" si="4"/>
        <v>1</v>
      </c>
      <c r="G274" s="73" t="s">
        <v>299</v>
      </c>
    </row>
    <row r="275" spans="1:7" x14ac:dyDescent="0.35">
      <c r="A275" s="73" t="s">
        <v>254</v>
      </c>
      <c r="B275" s="73">
        <v>93220</v>
      </c>
      <c r="C275" s="73" t="s">
        <v>231</v>
      </c>
      <c r="D275" s="77">
        <v>70919000</v>
      </c>
      <c r="E275" s="77">
        <v>0</v>
      </c>
      <c r="F275" s="119">
        <f t="shared" si="4"/>
        <v>0</v>
      </c>
      <c r="G275" s="73" t="s">
        <v>300</v>
      </c>
    </row>
    <row r="276" spans="1:7" x14ac:dyDescent="0.35">
      <c r="A276" s="73" t="s">
        <v>233</v>
      </c>
      <c r="B276" s="73">
        <v>14120</v>
      </c>
      <c r="C276" s="73" t="s">
        <v>281</v>
      </c>
      <c r="D276" s="77">
        <v>68445000</v>
      </c>
      <c r="E276" s="77">
        <v>68445000</v>
      </c>
      <c r="F276" s="119">
        <f t="shared" si="4"/>
        <v>1</v>
      </c>
      <c r="G276" s="73" t="s">
        <v>299</v>
      </c>
    </row>
    <row r="277" spans="1:7" x14ac:dyDescent="0.35">
      <c r="A277" s="73" t="s">
        <v>244</v>
      </c>
      <c r="B277" s="73">
        <v>115420</v>
      </c>
      <c r="C277" s="73" t="s">
        <v>250</v>
      </c>
      <c r="D277" s="77">
        <v>66240000</v>
      </c>
      <c r="E277" s="77">
        <v>66240000</v>
      </c>
      <c r="F277" s="119">
        <f t="shared" si="4"/>
        <v>1</v>
      </c>
      <c r="G277" s="73" t="s">
        <v>300</v>
      </c>
    </row>
    <row r="278" spans="1:7" x14ac:dyDescent="0.35">
      <c r="A278" s="73" t="s">
        <v>254</v>
      </c>
      <c r="B278" s="73">
        <v>91920</v>
      </c>
      <c r="C278" s="73" t="s">
        <v>257</v>
      </c>
      <c r="D278" s="77">
        <v>65440000</v>
      </c>
      <c r="E278" s="77">
        <v>65440000</v>
      </c>
      <c r="F278" s="119">
        <f t="shared" si="4"/>
        <v>1</v>
      </c>
      <c r="G278" s="73" t="s">
        <v>300</v>
      </c>
    </row>
    <row r="279" spans="1:7" x14ac:dyDescent="0.35">
      <c r="A279" s="73" t="s">
        <v>232</v>
      </c>
      <c r="B279" s="73">
        <v>69020</v>
      </c>
      <c r="C279" s="73" t="s">
        <v>248</v>
      </c>
      <c r="D279" s="77">
        <v>63706000</v>
      </c>
      <c r="E279" s="77">
        <v>0</v>
      </c>
      <c r="F279" s="119">
        <f t="shared" si="4"/>
        <v>0</v>
      </c>
      <c r="G279" s="73" t="s">
        <v>300</v>
      </c>
    </row>
    <row r="280" spans="1:7" x14ac:dyDescent="0.35">
      <c r="A280" s="73" t="s">
        <v>228</v>
      </c>
      <c r="B280" s="73">
        <v>99920</v>
      </c>
      <c r="C280" s="73" t="s">
        <v>237</v>
      </c>
      <c r="D280" s="77">
        <v>61121000</v>
      </c>
      <c r="E280" s="77">
        <v>0</v>
      </c>
      <c r="F280" s="119">
        <f t="shared" si="4"/>
        <v>0</v>
      </c>
      <c r="G280" s="73" t="s">
        <v>300</v>
      </c>
    </row>
    <row r="281" spans="1:7" x14ac:dyDescent="0.35">
      <c r="A281" s="73" t="s">
        <v>227</v>
      </c>
      <c r="B281" s="73">
        <v>125020</v>
      </c>
      <c r="C281" s="73" t="s">
        <v>237</v>
      </c>
      <c r="D281" s="77">
        <v>57751000</v>
      </c>
      <c r="E281" s="77">
        <v>0</v>
      </c>
      <c r="F281" s="119">
        <f t="shared" si="4"/>
        <v>0</v>
      </c>
      <c r="G281" s="73" t="s">
        <v>300</v>
      </c>
    </row>
    <row r="282" spans="1:7" x14ac:dyDescent="0.35">
      <c r="A282" s="73" t="s">
        <v>226</v>
      </c>
      <c r="B282" s="73">
        <v>7220</v>
      </c>
      <c r="C282" s="73" t="s">
        <v>279</v>
      </c>
      <c r="D282" s="77">
        <v>55809000</v>
      </c>
      <c r="E282" s="77">
        <v>55809000</v>
      </c>
      <c r="F282" s="119">
        <f t="shared" si="4"/>
        <v>1</v>
      </c>
      <c r="G282" s="73" t="s">
        <v>299</v>
      </c>
    </row>
    <row r="283" spans="1:7" x14ac:dyDescent="0.35">
      <c r="A283" s="73" t="s">
        <v>227</v>
      </c>
      <c r="B283" s="73">
        <v>8720</v>
      </c>
      <c r="C283" s="73" t="s">
        <v>237</v>
      </c>
      <c r="D283" s="77">
        <v>54756000</v>
      </c>
      <c r="E283" s="77">
        <v>54756000</v>
      </c>
      <c r="F283" s="119">
        <f t="shared" si="4"/>
        <v>1</v>
      </c>
      <c r="G283" s="73" t="s">
        <v>299</v>
      </c>
    </row>
    <row r="284" spans="1:7" x14ac:dyDescent="0.35">
      <c r="A284" s="73" t="s">
        <v>244</v>
      </c>
      <c r="B284" s="73">
        <v>118020</v>
      </c>
      <c r="C284" s="73" t="s">
        <v>231</v>
      </c>
      <c r="D284" s="77">
        <v>54713000</v>
      </c>
      <c r="E284" s="77">
        <v>0</v>
      </c>
      <c r="F284" s="119">
        <f t="shared" si="4"/>
        <v>0</v>
      </c>
      <c r="G284" s="73" t="s">
        <v>300</v>
      </c>
    </row>
    <row r="285" spans="1:7" x14ac:dyDescent="0.35">
      <c r="A285" s="73" t="s">
        <v>233</v>
      </c>
      <c r="B285" s="73">
        <v>13220</v>
      </c>
      <c r="C285" s="73" t="s">
        <v>282</v>
      </c>
      <c r="D285" s="77">
        <v>52650000</v>
      </c>
      <c r="E285" s="77">
        <v>52650000</v>
      </c>
      <c r="F285" s="119">
        <f t="shared" si="4"/>
        <v>1</v>
      </c>
      <c r="G285" s="73" t="s">
        <v>299</v>
      </c>
    </row>
    <row r="286" spans="1:7" x14ac:dyDescent="0.35">
      <c r="A286" s="73" t="s">
        <v>258</v>
      </c>
      <c r="B286" s="73">
        <v>128720</v>
      </c>
      <c r="C286" s="73" t="s">
        <v>256</v>
      </c>
      <c r="D286" s="77">
        <v>51290000</v>
      </c>
      <c r="E286" s="77">
        <v>0</v>
      </c>
      <c r="F286" s="119">
        <f t="shared" si="4"/>
        <v>0</v>
      </c>
      <c r="G286" s="73" t="s">
        <v>300</v>
      </c>
    </row>
    <row r="287" spans="1:7" x14ac:dyDescent="0.35">
      <c r="A287" s="73" t="s">
        <v>267</v>
      </c>
      <c r="B287" s="73">
        <v>94320</v>
      </c>
      <c r="C287" s="73" t="s">
        <v>270</v>
      </c>
      <c r="D287" s="77">
        <v>50880000</v>
      </c>
      <c r="E287" s="77">
        <v>50880000</v>
      </c>
      <c r="F287" s="119">
        <f t="shared" si="4"/>
        <v>1</v>
      </c>
      <c r="G287" s="73" t="s">
        <v>300</v>
      </c>
    </row>
    <row r="288" spans="1:7" x14ac:dyDescent="0.35">
      <c r="A288" s="73" t="s">
        <v>261</v>
      </c>
      <c r="B288" s="73">
        <v>2020</v>
      </c>
      <c r="C288" s="73" t="s">
        <v>263</v>
      </c>
      <c r="D288" s="77">
        <v>50193000</v>
      </c>
      <c r="E288" s="77">
        <v>50193000</v>
      </c>
      <c r="F288" s="119">
        <f t="shared" si="4"/>
        <v>1</v>
      </c>
      <c r="G288" s="73" t="s">
        <v>299</v>
      </c>
    </row>
    <row r="289" spans="1:7" x14ac:dyDescent="0.35">
      <c r="A289" s="73" t="s">
        <v>229</v>
      </c>
      <c r="B289" s="73">
        <v>15220</v>
      </c>
      <c r="C289" s="73" t="s">
        <v>269</v>
      </c>
      <c r="D289" s="77">
        <v>49842000</v>
      </c>
      <c r="E289" s="77">
        <v>49842000</v>
      </c>
      <c r="F289" s="119">
        <f t="shared" si="4"/>
        <v>1</v>
      </c>
      <c r="G289" s="73" t="s">
        <v>299</v>
      </c>
    </row>
    <row r="290" spans="1:7" x14ac:dyDescent="0.35">
      <c r="A290" s="73" t="s">
        <v>226</v>
      </c>
      <c r="B290" s="73">
        <v>6420</v>
      </c>
      <c r="C290" s="73" t="s">
        <v>281</v>
      </c>
      <c r="D290" s="77">
        <v>48438000</v>
      </c>
      <c r="E290" s="77">
        <v>48438000</v>
      </c>
      <c r="F290" s="119">
        <f t="shared" si="4"/>
        <v>1</v>
      </c>
      <c r="G290" s="73" t="s">
        <v>299</v>
      </c>
    </row>
    <row r="291" spans="1:7" x14ac:dyDescent="0.35">
      <c r="A291" s="73" t="s">
        <v>252</v>
      </c>
      <c r="B291" s="73">
        <v>72420</v>
      </c>
      <c r="C291" s="73" t="s">
        <v>234</v>
      </c>
      <c r="D291" s="77">
        <v>47065000</v>
      </c>
      <c r="E291" s="77">
        <v>0</v>
      </c>
      <c r="F291" s="119">
        <f t="shared" si="4"/>
        <v>0</v>
      </c>
      <c r="G291" s="73" t="s">
        <v>300</v>
      </c>
    </row>
    <row r="292" spans="1:7" x14ac:dyDescent="0.35">
      <c r="A292" s="73" t="s">
        <v>260</v>
      </c>
      <c r="B292" s="73">
        <v>106320</v>
      </c>
      <c r="C292" s="73" t="s">
        <v>256</v>
      </c>
      <c r="D292" s="77">
        <v>46049000</v>
      </c>
      <c r="E292" s="77">
        <v>0</v>
      </c>
      <c r="F292" s="119">
        <f t="shared" si="4"/>
        <v>0</v>
      </c>
      <c r="G292" s="73" t="s">
        <v>300</v>
      </c>
    </row>
    <row r="293" spans="1:7" x14ac:dyDescent="0.35">
      <c r="A293" s="73" t="s">
        <v>226</v>
      </c>
      <c r="B293" s="73">
        <v>6820</v>
      </c>
      <c r="C293" s="73" t="s">
        <v>282</v>
      </c>
      <c r="D293" s="77">
        <v>45981000</v>
      </c>
      <c r="E293" s="77">
        <v>45981000</v>
      </c>
      <c r="F293" s="119">
        <f t="shared" si="4"/>
        <v>1</v>
      </c>
      <c r="G293" s="73" t="s">
        <v>299</v>
      </c>
    </row>
    <row r="294" spans="1:7" x14ac:dyDescent="0.35">
      <c r="A294" s="73" t="s">
        <v>228</v>
      </c>
      <c r="B294" s="73">
        <v>99520</v>
      </c>
      <c r="C294" s="73" t="s">
        <v>248</v>
      </c>
      <c r="D294" s="77">
        <v>45790000</v>
      </c>
      <c r="E294" s="77">
        <v>0</v>
      </c>
      <c r="F294" s="119">
        <f t="shared" si="4"/>
        <v>0</v>
      </c>
      <c r="G294" s="73" t="s">
        <v>300</v>
      </c>
    </row>
    <row r="295" spans="1:7" x14ac:dyDescent="0.35">
      <c r="A295" s="73" t="s">
        <v>227</v>
      </c>
      <c r="B295" s="73">
        <v>124620</v>
      </c>
      <c r="C295" s="73" t="s">
        <v>248</v>
      </c>
      <c r="D295" s="77">
        <v>45570000</v>
      </c>
      <c r="E295" s="77">
        <v>0</v>
      </c>
      <c r="F295" s="119">
        <f t="shared" si="4"/>
        <v>0</v>
      </c>
      <c r="G295" s="73" t="s">
        <v>300</v>
      </c>
    </row>
    <row r="296" spans="1:7" x14ac:dyDescent="0.35">
      <c r="A296" s="73" t="s">
        <v>226</v>
      </c>
      <c r="B296" s="73">
        <v>8320</v>
      </c>
      <c r="C296" s="73" t="s">
        <v>280</v>
      </c>
      <c r="D296" s="77">
        <v>44928000</v>
      </c>
      <c r="E296" s="77">
        <v>44928000</v>
      </c>
      <c r="F296" s="119">
        <f t="shared" si="4"/>
        <v>1</v>
      </c>
      <c r="G296" s="73" t="s">
        <v>299</v>
      </c>
    </row>
    <row r="297" spans="1:7" x14ac:dyDescent="0.35">
      <c r="A297" s="73" t="s">
        <v>241</v>
      </c>
      <c r="B297" s="73">
        <v>120120</v>
      </c>
      <c r="C297" s="73" t="s">
        <v>256</v>
      </c>
      <c r="D297" s="77">
        <v>44357800</v>
      </c>
      <c r="E297" s="77">
        <v>0</v>
      </c>
      <c r="F297" s="119">
        <f t="shared" si="4"/>
        <v>0</v>
      </c>
      <c r="G297" s="73" t="s">
        <v>300</v>
      </c>
    </row>
    <row r="298" spans="1:7" x14ac:dyDescent="0.35">
      <c r="A298" s="73" t="s">
        <v>228</v>
      </c>
      <c r="B298" s="73">
        <v>100720</v>
      </c>
      <c r="C298" s="73" t="s">
        <v>234</v>
      </c>
      <c r="D298" s="77">
        <v>44305000</v>
      </c>
      <c r="E298" s="77">
        <v>0</v>
      </c>
      <c r="F298" s="119">
        <f t="shared" si="4"/>
        <v>0</v>
      </c>
      <c r="G298" s="73" t="s">
        <v>300</v>
      </c>
    </row>
    <row r="299" spans="1:7" x14ac:dyDescent="0.35">
      <c r="A299" s="73" t="s">
        <v>227</v>
      </c>
      <c r="B299" s="73">
        <v>125720</v>
      </c>
      <c r="C299" s="73" t="s">
        <v>234</v>
      </c>
      <c r="D299" s="77">
        <v>44066000</v>
      </c>
      <c r="E299" s="77">
        <v>0</v>
      </c>
      <c r="F299" s="119">
        <f t="shared" si="4"/>
        <v>0</v>
      </c>
      <c r="G299" s="73" t="s">
        <v>300</v>
      </c>
    </row>
    <row r="300" spans="1:7" x14ac:dyDescent="0.35">
      <c r="A300" s="73" t="s">
        <v>262</v>
      </c>
      <c r="B300" s="73">
        <v>90720</v>
      </c>
      <c r="C300" s="73" t="s">
        <v>246</v>
      </c>
      <c r="D300" s="77">
        <v>43115800</v>
      </c>
      <c r="E300" s="77">
        <v>0</v>
      </c>
      <c r="F300" s="119">
        <f t="shared" si="4"/>
        <v>0</v>
      </c>
      <c r="G300" s="73" t="s">
        <v>300</v>
      </c>
    </row>
    <row r="301" spans="1:7" x14ac:dyDescent="0.35">
      <c r="A301" s="73" t="s">
        <v>242</v>
      </c>
      <c r="B301" s="73">
        <v>4220</v>
      </c>
      <c r="C301" s="73" t="s">
        <v>250</v>
      </c>
      <c r="D301" s="77">
        <v>41067000</v>
      </c>
      <c r="E301" s="77">
        <v>41067000</v>
      </c>
      <c r="F301" s="119">
        <f t="shared" si="4"/>
        <v>1</v>
      </c>
      <c r="G301" s="73" t="s">
        <v>299</v>
      </c>
    </row>
    <row r="302" spans="1:7" x14ac:dyDescent="0.35">
      <c r="A302" s="73" t="s">
        <v>254</v>
      </c>
      <c r="B302" s="73">
        <v>91720</v>
      </c>
      <c r="C302" s="73" t="s">
        <v>276</v>
      </c>
      <c r="D302" s="77">
        <v>40160000</v>
      </c>
      <c r="E302" s="77">
        <v>40160000</v>
      </c>
      <c r="F302" s="119">
        <f t="shared" si="4"/>
        <v>1</v>
      </c>
      <c r="G302" s="73" t="s">
        <v>300</v>
      </c>
    </row>
    <row r="303" spans="1:7" x14ac:dyDescent="0.35">
      <c r="A303" s="73" t="s">
        <v>253</v>
      </c>
      <c r="B303" s="73">
        <v>84420</v>
      </c>
      <c r="C303" s="73" t="s">
        <v>256</v>
      </c>
      <c r="D303" s="77">
        <v>39613100</v>
      </c>
      <c r="E303" s="77">
        <v>0</v>
      </c>
      <c r="F303" s="119">
        <f t="shared" si="4"/>
        <v>0</v>
      </c>
      <c r="G303" s="73" t="s">
        <v>300</v>
      </c>
    </row>
    <row r="304" spans="1:7" x14ac:dyDescent="0.35">
      <c r="A304" s="73" t="s">
        <v>232</v>
      </c>
      <c r="B304" s="73">
        <v>67220</v>
      </c>
      <c r="C304" s="73" t="s">
        <v>273</v>
      </c>
      <c r="D304" s="77">
        <v>39360000</v>
      </c>
      <c r="E304" s="77">
        <v>39360000</v>
      </c>
      <c r="F304" s="119">
        <f t="shared" si="4"/>
        <v>1</v>
      </c>
      <c r="G304" s="73" t="s">
        <v>300</v>
      </c>
    </row>
    <row r="305" spans="1:7" x14ac:dyDescent="0.35">
      <c r="A305" s="73" t="s">
        <v>267</v>
      </c>
      <c r="B305" s="73">
        <v>93920</v>
      </c>
      <c r="C305" s="73" t="s">
        <v>264</v>
      </c>
      <c r="D305" s="77">
        <v>39360000</v>
      </c>
      <c r="E305" s="77">
        <v>39360000</v>
      </c>
      <c r="F305" s="119">
        <f t="shared" si="4"/>
        <v>1</v>
      </c>
      <c r="G305" s="73" t="s">
        <v>300</v>
      </c>
    </row>
    <row r="306" spans="1:7" x14ac:dyDescent="0.35">
      <c r="A306" s="73" t="s">
        <v>228</v>
      </c>
      <c r="B306" s="73">
        <v>97220</v>
      </c>
      <c r="C306" s="73" t="s">
        <v>273</v>
      </c>
      <c r="D306" s="77">
        <v>39200000</v>
      </c>
      <c r="E306" s="77">
        <v>39200000</v>
      </c>
      <c r="F306" s="119">
        <f t="shared" si="4"/>
        <v>1</v>
      </c>
      <c r="G306" s="73" t="s">
        <v>300</v>
      </c>
    </row>
    <row r="307" spans="1:7" x14ac:dyDescent="0.35">
      <c r="A307" s="73" t="s">
        <v>227</v>
      </c>
      <c r="B307" s="73">
        <v>122420</v>
      </c>
      <c r="C307" s="73" t="s">
        <v>273</v>
      </c>
      <c r="D307" s="77">
        <v>39200000</v>
      </c>
      <c r="E307" s="77">
        <v>39200000</v>
      </c>
      <c r="F307" s="119">
        <f t="shared" si="4"/>
        <v>1</v>
      </c>
      <c r="G307" s="73" t="s">
        <v>300</v>
      </c>
    </row>
    <row r="308" spans="1:7" x14ac:dyDescent="0.35">
      <c r="A308" s="73" t="s">
        <v>242</v>
      </c>
      <c r="B308" s="73">
        <v>4020</v>
      </c>
      <c r="C308" s="73" t="s">
        <v>273</v>
      </c>
      <c r="D308" s="77">
        <v>38961000</v>
      </c>
      <c r="E308" s="77">
        <v>38961000</v>
      </c>
      <c r="F308" s="119">
        <f t="shared" si="4"/>
        <v>1</v>
      </c>
      <c r="G308" s="73" t="s">
        <v>299</v>
      </c>
    </row>
    <row r="309" spans="1:7" x14ac:dyDescent="0.35">
      <c r="A309" s="73" t="s">
        <v>249</v>
      </c>
      <c r="B309" s="73">
        <v>5820</v>
      </c>
      <c r="C309" s="73" t="s">
        <v>225</v>
      </c>
      <c r="D309" s="77">
        <v>37908000</v>
      </c>
      <c r="E309" s="77">
        <v>37908000</v>
      </c>
      <c r="F309" s="119">
        <f t="shared" si="4"/>
        <v>1</v>
      </c>
      <c r="G309" s="73" t="s">
        <v>299</v>
      </c>
    </row>
    <row r="310" spans="1:7" x14ac:dyDescent="0.35">
      <c r="A310" s="73" t="s">
        <v>242</v>
      </c>
      <c r="B310" s="73">
        <v>3220</v>
      </c>
      <c r="C310" s="73" t="s">
        <v>237</v>
      </c>
      <c r="D310" s="77">
        <v>35802000</v>
      </c>
      <c r="E310" s="77">
        <v>35802000</v>
      </c>
      <c r="F310" s="119">
        <f t="shared" si="4"/>
        <v>1</v>
      </c>
      <c r="G310" s="73" t="s">
        <v>299</v>
      </c>
    </row>
    <row r="311" spans="1:7" x14ac:dyDescent="0.35">
      <c r="A311" s="73" t="s">
        <v>224</v>
      </c>
      <c r="B311" s="73">
        <v>11420</v>
      </c>
      <c r="C311" s="73" t="s">
        <v>283</v>
      </c>
      <c r="D311" s="77">
        <v>35802000</v>
      </c>
      <c r="E311" s="77">
        <v>35802000</v>
      </c>
      <c r="F311" s="119">
        <f t="shared" si="4"/>
        <v>1</v>
      </c>
      <c r="G311" s="73" t="s">
        <v>299</v>
      </c>
    </row>
    <row r="312" spans="1:7" x14ac:dyDescent="0.35">
      <c r="A312" s="73" t="s">
        <v>254</v>
      </c>
      <c r="B312" s="73">
        <v>91620</v>
      </c>
      <c r="C312" s="73" t="s">
        <v>250</v>
      </c>
      <c r="D312" s="77">
        <v>34560000</v>
      </c>
      <c r="E312" s="77">
        <v>34560000</v>
      </c>
      <c r="F312" s="119">
        <f t="shared" si="4"/>
        <v>1</v>
      </c>
      <c r="G312" s="73" t="s">
        <v>300</v>
      </c>
    </row>
    <row r="313" spans="1:7" x14ac:dyDescent="0.35">
      <c r="A313" s="73" t="s">
        <v>229</v>
      </c>
      <c r="B313" s="73">
        <v>16620</v>
      </c>
      <c r="C313" s="73" t="s">
        <v>263</v>
      </c>
      <c r="D313" s="77">
        <v>34398000</v>
      </c>
      <c r="E313" s="77">
        <v>34398000</v>
      </c>
      <c r="F313" s="119">
        <f t="shared" si="4"/>
        <v>1</v>
      </c>
      <c r="G313" s="73" t="s">
        <v>299</v>
      </c>
    </row>
    <row r="314" spans="1:7" x14ac:dyDescent="0.35">
      <c r="A314" s="73" t="s">
        <v>229</v>
      </c>
      <c r="B314" s="73">
        <v>14720</v>
      </c>
      <c r="C314" s="73" t="s">
        <v>237</v>
      </c>
      <c r="D314" s="77">
        <v>33696000</v>
      </c>
      <c r="E314" s="77">
        <v>33696000</v>
      </c>
      <c r="F314" s="119">
        <f t="shared" si="4"/>
        <v>1</v>
      </c>
      <c r="G314" s="73" t="s">
        <v>299</v>
      </c>
    </row>
    <row r="315" spans="1:7" x14ac:dyDescent="0.35">
      <c r="A315" s="73" t="s">
        <v>243</v>
      </c>
      <c r="B315" s="73">
        <v>103020</v>
      </c>
      <c r="C315" s="73" t="s">
        <v>248</v>
      </c>
      <c r="D315" s="77">
        <v>31838900</v>
      </c>
      <c r="E315" s="77">
        <v>0</v>
      </c>
      <c r="F315" s="119">
        <f t="shared" si="4"/>
        <v>0</v>
      </c>
      <c r="G315" s="73" t="s">
        <v>300</v>
      </c>
    </row>
    <row r="316" spans="1:7" x14ac:dyDescent="0.35">
      <c r="A316" s="73" t="s">
        <v>228</v>
      </c>
      <c r="B316" s="73">
        <v>100020</v>
      </c>
      <c r="C316" s="73" t="s">
        <v>256</v>
      </c>
      <c r="D316" s="77">
        <v>31676000</v>
      </c>
      <c r="E316" s="77">
        <v>0</v>
      </c>
      <c r="F316" s="119">
        <f t="shared" si="4"/>
        <v>0</v>
      </c>
      <c r="G316" s="73" t="s">
        <v>300</v>
      </c>
    </row>
    <row r="317" spans="1:7" x14ac:dyDescent="0.35">
      <c r="A317" s="73" t="s">
        <v>224</v>
      </c>
      <c r="B317" s="73">
        <v>11220</v>
      </c>
      <c r="C317" s="73" t="s">
        <v>276</v>
      </c>
      <c r="D317" s="77">
        <v>31239000</v>
      </c>
      <c r="E317" s="77">
        <v>31239000</v>
      </c>
      <c r="F317" s="119">
        <f t="shared" si="4"/>
        <v>1</v>
      </c>
      <c r="G317" s="73" t="s">
        <v>299</v>
      </c>
    </row>
    <row r="318" spans="1:7" x14ac:dyDescent="0.35">
      <c r="A318" s="73" t="s">
        <v>226</v>
      </c>
      <c r="B318" s="73">
        <v>7620</v>
      </c>
      <c r="C318" s="73" t="s">
        <v>283</v>
      </c>
      <c r="D318" s="77">
        <v>30888000</v>
      </c>
      <c r="E318" s="77">
        <v>30888000</v>
      </c>
      <c r="F318" s="119">
        <f t="shared" si="4"/>
        <v>1</v>
      </c>
      <c r="G318" s="73" t="s">
        <v>299</v>
      </c>
    </row>
    <row r="319" spans="1:7" x14ac:dyDescent="0.35">
      <c r="A319" s="73" t="s">
        <v>232</v>
      </c>
      <c r="B319" s="73">
        <v>68520</v>
      </c>
      <c r="C319" s="73" t="s">
        <v>235</v>
      </c>
      <c r="D319" s="77">
        <v>29180000</v>
      </c>
      <c r="E319" s="77">
        <v>0</v>
      </c>
      <c r="F319" s="119">
        <f t="shared" si="4"/>
        <v>0</v>
      </c>
      <c r="G319" s="73" t="s">
        <v>300</v>
      </c>
    </row>
    <row r="320" spans="1:7" x14ac:dyDescent="0.35">
      <c r="A320" s="73" t="s">
        <v>228</v>
      </c>
      <c r="B320" s="73">
        <v>98920</v>
      </c>
      <c r="C320" s="73" t="s">
        <v>235</v>
      </c>
      <c r="D320" s="77">
        <v>28948000</v>
      </c>
      <c r="E320" s="77">
        <v>0</v>
      </c>
      <c r="F320" s="119">
        <f t="shared" si="4"/>
        <v>0</v>
      </c>
      <c r="G320" s="73" t="s">
        <v>300</v>
      </c>
    </row>
    <row r="321" spans="1:7" x14ac:dyDescent="0.35">
      <c r="A321" s="73" t="s">
        <v>227</v>
      </c>
      <c r="B321" s="73">
        <v>124020</v>
      </c>
      <c r="C321" s="73" t="s">
        <v>235</v>
      </c>
      <c r="D321" s="77">
        <v>28782000</v>
      </c>
      <c r="E321" s="77">
        <v>0</v>
      </c>
      <c r="F321" s="119">
        <f t="shared" si="4"/>
        <v>0</v>
      </c>
      <c r="G321" s="73" t="s">
        <v>300</v>
      </c>
    </row>
    <row r="322" spans="1:7" x14ac:dyDescent="0.35">
      <c r="A322" s="73" t="s">
        <v>224</v>
      </c>
      <c r="B322" s="73">
        <v>10720</v>
      </c>
      <c r="C322" s="73" t="s">
        <v>281</v>
      </c>
      <c r="D322" s="77">
        <v>28782000</v>
      </c>
      <c r="E322" s="77">
        <v>28782000</v>
      </c>
      <c r="F322" s="119">
        <f t="shared" si="4"/>
        <v>1</v>
      </c>
      <c r="G322" s="73" t="s">
        <v>299</v>
      </c>
    </row>
    <row r="323" spans="1:7" x14ac:dyDescent="0.35">
      <c r="A323" s="73" t="s">
        <v>262</v>
      </c>
      <c r="B323" s="73">
        <v>90120</v>
      </c>
      <c r="C323" s="73" t="s">
        <v>231</v>
      </c>
      <c r="D323" s="77">
        <v>25710000</v>
      </c>
      <c r="E323" s="77">
        <v>0</v>
      </c>
      <c r="F323" s="119">
        <f t="shared" ref="F323:F386" si="5">E323/D323</f>
        <v>0</v>
      </c>
      <c r="G323" s="73" t="s">
        <v>300</v>
      </c>
    </row>
    <row r="324" spans="1:7" x14ac:dyDescent="0.35">
      <c r="A324" s="73" t="s">
        <v>227</v>
      </c>
      <c r="B324" s="73">
        <v>8920</v>
      </c>
      <c r="C324" s="73" t="s">
        <v>248</v>
      </c>
      <c r="D324" s="77">
        <v>24570000</v>
      </c>
      <c r="E324" s="77">
        <v>24570000</v>
      </c>
      <c r="F324" s="119">
        <f t="shared" si="5"/>
        <v>1</v>
      </c>
      <c r="G324" s="73" t="s">
        <v>299</v>
      </c>
    </row>
    <row r="325" spans="1:7" x14ac:dyDescent="0.35">
      <c r="A325" s="73" t="s">
        <v>228</v>
      </c>
      <c r="B325" s="73">
        <v>98820</v>
      </c>
      <c r="C325" s="73" t="s">
        <v>246</v>
      </c>
      <c r="D325" s="77">
        <v>24498000</v>
      </c>
      <c r="E325" s="77">
        <v>0</v>
      </c>
      <c r="F325" s="119">
        <f t="shared" si="5"/>
        <v>0</v>
      </c>
      <c r="G325" s="73" t="s">
        <v>300</v>
      </c>
    </row>
    <row r="326" spans="1:7" x14ac:dyDescent="0.35">
      <c r="A326" s="73" t="s">
        <v>232</v>
      </c>
      <c r="B326" s="73">
        <v>68220</v>
      </c>
      <c r="C326" s="73" t="s">
        <v>266</v>
      </c>
      <c r="D326" s="77">
        <v>24398000</v>
      </c>
      <c r="E326" s="77">
        <v>0</v>
      </c>
      <c r="F326" s="119">
        <f t="shared" si="5"/>
        <v>0</v>
      </c>
      <c r="G326" s="73" t="s">
        <v>300</v>
      </c>
    </row>
    <row r="327" spans="1:7" x14ac:dyDescent="0.35">
      <c r="A327" s="73" t="s">
        <v>228</v>
      </c>
      <c r="B327" s="73">
        <v>99020</v>
      </c>
      <c r="C327" s="73" t="s">
        <v>266</v>
      </c>
      <c r="D327" s="77">
        <v>24296000</v>
      </c>
      <c r="E327" s="77">
        <v>0</v>
      </c>
      <c r="F327" s="119">
        <f t="shared" si="5"/>
        <v>0</v>
      </c>
      <c r="G327" s="73" t="s">
        <v>300</v>
      </c>
    </row>
    <row r="328" spans="1:7" x14ac:dyDescent="0.35">
      <c r="A328" s="73" t="s">
        <v>227</v>
      </c>
      <c r="B328" s="73">
        <v>124120</v>
      </c>
      <c r="C328" s="73" t="s">
        <v>266</v>
      </c>
      <c r="D328" s="77">
        <v>24287000</v>
      </c>
      <c r="E328" s="77">
        <v>0</v>
      </c>
      <c r="F328" s="119">
        <f t="shared" si="5"/>
        <v>0</v>
      </c>
      <c r="G328" s="73" t="s">
        <v>300</v>
      </c>
    </row>
    <row r="329" spans="1:7" x14ac:dyDescent="0.35">
      <c r="A329" s="73" t="s">
        <v>229</v>
      </c>
      <c r="B329" s="73">
        <v>16520</v>
      </c>
      <c r="C329" s="73" t="s">
        <v>271</v>
      </c>
      <c r="D329" s="77">
        <v>24219000</v>
      </c>
      <c r="E329" s="77">
        <v>24219000</v>
      </c>
      <c r="F329" s="119">
        <f t="shared" si="5"/>
        <v>1</v>
      </c>
      <c r="G329" s="73" t="s">
        <v>299</v>
      </c>
    </row>
    <row r="330" spans="1:7" x14ac:dyDescent="0.35">
      <c r="A330" s="73" t="s">
        <v>349</v>
      </c>
      <c r="B330" s="73">
        <v>17420</v>
      </c>
      <c r="C330" s="73" t="s">
        <v>230</v>
      </c>
      <c r="D330" s="77">
        <v>24219000</v>
      </c>
      <c r="E330" s="77">
        <v>24219000</v>
      </c>
      <c r="F330" s="119">
        <f t="shared" si="5"/>
        <v>1</v>
      </c>
      <c r="G330" s="73" t="s">
        <v>299</v>
      </c>
    </row>
    <row r="331" spans="1:7" x14ac:dyDescent="0.35">
      <c r="A331" s="73" t="s">
        <v>244</v>
      </c>
      <c r="B331" s="73">
        <v>115620</v>
      </c>
      <c r="C331" s="73" t="s">
        <v>273</v>
      </c>
      <c r="D331" s="77">
        <v>23680000</v>
      </c>
      <c r="E331" s="77">
        <v>23680000</v>
      </c>
      <c r="F331" s="119">
        <f t="shared" si="5"/>
        <v>1</v>
      </c>
      <c r="G331" s="73" t="s">
        <v>300</v>
      </c>
    </row>
    <row r="332" spans="1:7" x14ac:dyDescent="0.35">
      <c r="A332" s="73" t="s">
        <v>238</v>
      </c>
      <c r="B332" s="73">
        <v>5420</v>
      </c>
      <c r="C332" s="73" t="s">
        <v>280</v>
      </c>
      <c r="D332" s="77">
        <v>23517000</v>
      </c>
      <c r="E332" s="77">
        <v>23517000</v>
      </c>
      <c r="F332" s="119">
        <f t="shared" si="5"/>
        <v>1</v>
      </c>
      <c r="G332" s="73" t="s">
        <v>299</v>
      </c>
    </row>
    <row r="333" spans="1:7" x14ac:dyDescent="0.35">
      <c r="A333" s="73" t="s">
        <v>229</v>
      </c>
      <c r="B333" s="73">
        <v>15920</v>
      </c>
      <c r="C333" s="73" t="s">
        <v>268</v>
      </c>
      <c r="D333" s="77">
        <v>23166000</v>
      </c>
      <c r="E333" s="77">
        <v>23166000</v>
      </c>
      <c r="F333" s="119">
        <f t="shared" si="5"/>
        <v>1</v>
      </c>
      <c r="G333" s="73" t="s">
        <v>299</v>
      </c>
    </row>
    <row r="334" spans="1:7" x14ac:dyDescent="0.35">
      <c r="A334" s="73" t="s">
        <v>238</v>
      </c>
      <c r="B334" s="73">
        <v>5320</v>
      </c>
      <c r="C334" s="73" t="s">
        <v>263</v>
      </c>
      <c r="D334" s="77">
        <v>21762000</v>
      </c>
      <c r="E334" s="77">
        <v>21762000</v>
      </c>
      <c r="F334" s="119">
        <f t="shared" si="5"/>
        <v>1</v>
      </c>
      <c r="G334" s="73" t="s">
        <v>299</v>
      </c>
    </row>
    <row r="335" spans="1:7" x14ac:dyDescent="0.35">
      <c r="A335" s="73" t="s">
        <v>227</v>
      </c>
      <c r="B335" s="73">
        <v>9420</v>
      </c>
      <c r="C335" s="73" t="s">
        <v>269</v>
      </c>
      <c r="D335" s="77">
        <v>21762000</v>
      </c>
      <c r="E335" s="77">
        <v>21762000</v>
      </c>
      <c r="F335" s="119">
        <f t="shared" si="5"/>
        <v>1</v>
      </c>
      <c r="G335" s="73" t="s">
        <v>299</v>
      </c>
    </row>
    <row r="336" spans="1:7" x14ac:dyDescent="0.35">
      <c r="A336" s="73" t="s">
        <v>229</v>
      </c>
      <c r="B336" s="73">
        <v>15820</v>
      </c>
      <c r="C336" s="73" t="s">
        <v>273</v>
      </c>
      <c r="D336" s="77">
        <v>21762000</v>
      </c>
      <c r="E336" s="77">
        <v>21762000</v>
      </c>
      <c r="F336" s="119">
        <f t="shared" si="5"/>
        <v>1</v>
      </c>
      <c r="G336" s="73" t="s">
        <v>299</v>
      </c>
    </row>
    <row r="337" spans="1:7" x14ac:dyDescent="0.35">
      <c r="A337" s="73" t="s">
        <v>267</v>
      </c>
      <c r="B337" s="73">
        <v>95020</v>
      </c>
      <c r="C337" s="73" t="s">
        <v>230</v>
      </c>
      <c r="D337" s="77">
        <v>20957000</v>
      </c>
      <c r="E337" s="77">
        <v>0</v>
      </c>
      <c r="F337" s="119">
        <f t="shared" si="5"/>
        <v>0</v>
      </c>
      <c r="G337" s="73" t="s">
        <v>300</v>
      </c>
    </row>
    <row r="338" spans="1:7" x14ac:dyDescent="0.35">
      <c r="A338" s="73" t="s">
        <v>244</v>
      </c>
      <c r="B338" s="73">
        <v>118720</v>
      </c>
      <c r="C338" s="73" t="s">
        <v>230</v>
      </c>
      <c r="D338" s="77">
        <v>20812000</v>
      </c>
      <c r="E338" s="77">
        <v>0</v>
      </c>
      <c r="F338" s="119">
        <f t="shared" si="5"/>
        <v>0</v>
      </c>
      <c r="G338" s="73" t="s">
        <v>300</v>
      </c>
    </row>
    <row r="339" spans="1:7" x14ac:dyDescent="0.35">
      <c r="A339" s="73" t="s">
        <v>224</v>
      </c>
      <c r="B339" s="73">
        <v>129920</v>
      </c>
      <c r="C339" s="73" t="s">
        <v>268</v>
      </c>
      <c r="D339" s="77">
        <v>20480000</v>
      </c>
      <c r="E339" s="77">
        <v>20480000</v>
      </c>
      <c r="F339" s="119">
        <f t="shared" si="5"/>
        <v>1</v>
      </c>
      <c r="G339" s="73" t="s">
        <v>300</v>
      </c>
    </row>
    <row r="340" spans="1:7" x14ac:dyDescent="0.35">
      <c r="A340" s="73" t="s">
        <v>229</v>
      </c>
      <c r="B340" s="73">
        <v>15720</v>
      </c>
      <c r="C340" s="73" t="s">
        <v>265</v>
      </c>
      <c r="D340" s="77">
        <v>18954000</v>
      </c>
      <c r="E340" s="77">
        <v>18954000</v>
      </c>
      <c r="F340" s="119">
        <f t="shared" si="5"/>
        <v>1</v>
      </c>
      <c r="G340" s="73" t="s">
        <v>299</v>
      </c>
    </row>
    <row r="341" spans="1:7" x14ac:dyDescent="0.35">
      <c r="A341" s="73" t="s">
        <v>227</v>
      </c>
      <c r="B341" s="73">
        <v>10020</v>
      </c>
      <c r="C341" s="73" t="s">
        <v>263</v>
      </c>
      <c r="D341" s="77">
        <v>18603000</v>
      </c>
      <c r="E341" s="77">
        <v>18603000</v>
      </c>
      <c r="F341" s="119">
        <f t="shared" si="5"/>
        <v>1</v>
      </c>
      <c r="G341" s="73" t="s">
        <v>299</v>
      </c>
    </row>
    <row r="342" spans="1:7" x14ac:dyDescent="0.35">
      <c r="A342" s="73" t="s">
        <v>232</v>
      </c>
      <c r="B342" s="73">
        <v>69120</v>
      </c>
      <c r="C342" s="73" t="s">
        <v>268</v>
      </c>
      <c r="D342" s="77">
        <v>18387000</v>
      </c>
      <c r="E342" s="77">
        <v>0</v>
      </c>
      <c r="F342" s="119">
        <f t="shared" si="5"/>
        <v>0</v>
      </c>
      <c r="G342" s="73" t="s">
        <v>300</v>
      </c>
    </row>
    <row r="343" spans="1:7" x14ac:dyDescent="0.35">
      <c r="A343" s="73" t="s">
        <v>228</v>
      </c>
      <c r="B343" s="73">
        <v>100520</v>
      </c>
      <c r="C343" s="73" t="s">
        <v>268</v>
      </c>
      <c r="D343" s="77">
        <v>18092000</v>
      </c>
      <c r="E343" s="77">
        <v>0</v>
      </c>
      <c r="F343" s="119">
        <f t="shared" si="5"/>
        <v>0</v>
      </c>
      <c r="G343" s="73" t="s">
        <v>300</v>
      </c>
    </row>
    <row r="344" spans="1:7" x14ac:dyDescent="0.35">
      <c r="A344" s="73" t="s">
        <v>227</v>
      </c>
      <c r="B344" s="73">
        <v>125520</v>
      </c>
      <c r="C344" s="73" t="s">
        <v>268</v>
      </c>
      <c r="D344" s="77">
        <v>18065000</v>
      </c>
      <c r="E344" s="77">
        <v>0</v>
      </c>
      <c r="F344" s="119">
        <f t="shared" si="5"/>
        <v>0</v>
      </c>
      <c r="G344" s="73" t="s">
        <v>300</v>
      </c>
    </row>
    <row r="345" spans="1:7" x14ac:dyDescent="0.35">
      <c r="A345" s="73" t="s">
        <v>232</v>
      </c>
      <c r="B345" s="73">
        <v>68020</v>
      </c>
      <c r="C345" s="73" t="s">
        <v>269</v>
      </c>
      <c r="D345" s="77">
        <v>16683000</v>
      </c>
      <c r="E345" s="77">
        <v>0</v>
      </c>
      <c r="F345" s="119">
        <f t="shared" si="5"/>
        <v>0</v>
      </c>
      <c r="G345" s="73" t="s">
        <v>300</v>
      </c>
    </row>
    <row r="346" spans="1:7" x14ac:dyDescent="0.35">
      <c r="A346" s="73" t="s">
        <v>349</v>
      </c>
      <c r="B346" s="73">
        <v>17620</v>
      </c>
      <c r="C346" s="73" t="s">
        <v>269</v>
      </c>
      <c r="D346" s="77">
        <v>15795000</v>
      </c>
      <c r="E346" s="77">
        <v>15795000</v>
      </c>
      <c r="F346" s="119">
        <f t="shared" si="5"/>
        <v>1</v>
      </c>
      <c r="G346" s="73" t="s">
        <v>299</v>
      </c>
    </row>
    <row r="347" spans="1:7" x14ac:dyDescent="0.35">
      <c r="A347" s="73" t="s">
        <v>232</v>
      </c>
      <c r="B347" s="73">
        <v>68720</v>
      </c>
      <c r="C347" s="73" t="s">
        <v>259</v>
      </c>
      <c r="D347" s="77">
        <v>15782000</v>
      </c>
      <c r="E347" s="77">
        <v>0</v>
      </c>
      <c r="F347" s="119">
        <f t="shared" si="5"/>
        <v>0</v>
      </c>
      <c r="G347" s="73" t="s">
        <v>300</v>
      </c>
    </row>
    <row r="348" spans="1:7" x14ac:dyDescent="0.35">
      <c r="A348" s="73" t="s">
        <v>228</v>
      </c>
      <c r="B348" s="73">
        <v>100420</v>
      </c>
      <c r="C348" s="73" t="s">
        <v>259</v>
      </c>
      <c r="D348" s="77">
        <v>15155000</v>
      </c>
      <c r="E348" s="77">
        <v>0</v>
      </c>
      <c r="F348" s="119">
        <f t="shared" si="5"/>
        <v>0</v>
      </c>
      <c r="G348" s="73" t="s">
        <v>300</v>
      </c>
    </row>
    <row r="349" spans="1:7" x14ac:dyDescent="0.35">
      <c r="A349" s="73" t="s">
        <v>261</v>
      </c>
      <c r="B349" s="73">
        <v>1320</v>
      </c>
      <c r="C349" s="73" t="s">
        <v>276</v>
      </c>
      <c r="D349" s="77">
        <v>15093000</v>
      </c>
      <c r="E349" s="77">
        <v>15093000</v>
      </c>
      <c r="F349" s="119">
        <f t="shared" si="5"/>
        <v>1</v>
      </c>
      <c r="G349" s="73" t="s">
        <v>299</v>
      </c>
    </row>
    <row r="350" spans="1:7" x14ac:dyDescent="0.35">
      <c r="A350" s="73" t="s">
        <v>232</v>
      </c>
      <c r="B350" s="73">
        <v>68920</v>
      </c>
      <c r="C350" s="73" t="s">
        <v>246</v>
      </c>
      <c r="D350" s="77">
        <v>13365000</v>
      </c>
      <c r="E350" s="77">
        <v>0</v>
      </c>
      <c r="F350" s="119">
        <f t="shared" si="5"/>
        <v>0</v>
      </c>
      <c r="G350" s="73" t="s">
        <v>300</v>
      </c>
    </row>
    <row r="351" spans="1:7" x14ac:dyDescent="0.35">
      <c r="A351" s="73" t="s">
        <v>232</v>
      </c>
      <c r="B351" s="73">
        <v>69220</v>
      </c>
      <c r="C351" s="73" t="s">
        <v>256</v>
      </c>
      <c r="D351" s="77">
        <v>13201000</v>
      </c>
      <c r="E351" s="77">
        <v>0</v>
      </c>
      <c r="F351" s="119">
        <f t="shared" si="5"/>
        <v>0</v>
      </c>
      <c r="G351" s="73" t="s">
        <v>300</v>
      </c>
    </row>
    <row r="352" spans="1:7" x14ac:dyDescent="0.35">
      <c r="A352" s="73" t="s">
        <v>227</v>
      </c>
      <c r="B352" s="73">
        <v>125420</v>
      </c>
      <c r="C352" s="73" t="s">
        <v>259</v>
      </c>
      <c r="D352" s="77">
        <v>12827000</v>
      </c>
      <c r="E352" s="77">
        <v>0</v>
      </c>
      <c r="F352" s="119">
        <f t="shared" si="5"/>
        <v>0</v>
      </c>
      <c r="G352" s="73" t="s">
        <v>300</v>
      </c>
    </row>
    <row r="353" spans="1:7" x14ac:dyDescent="0.35">
      <c r="A353" s="73" t="s">
        <v>267</v>
      </c>
      <c r="B353" s="73">
        <v>95420</v>
      </c>
      <c r="C353" s="73" t="s">
        <v>234</v>
      </c>
      <c r="D353" s="77">
        <v>12377000</v>
      </c>
      <c r="E353" s="77">
        <v>0</v>
      </c>
      <c r="F353" s="119">
        <f t="shared" si="5"/>
        <v>0</v>
      </c>
      <c r="G353" s="73" t="s">
        <v>300</v>
      </c>
    </row>
    <row r="354" spans="1:7" x14ac:dyDescent="0.35">
      <c r="A354" s="73" t="s">
        <v>244</v>
      </c>
      <c r="B354" s="73">
        <v>119120</v>
      </c>
      <c r="C354" s="73" t="s">
        <v>234</v>
      </c>
      <c r="D354" s="77">
        <v>12236000</v>
      </c>
      <c r="E354" s="77">
        <v>0</v>
      </c>
      <c r="F354" s="119">
        <f t="shared" si="5"/>
        <v>0</v>
      </c>
      <c r="G354" s="73" t="s">
        <v>300</v>
      </c>
    </row>
    <row r="355" spans="1:7" x14ac:dyDescent="0.35">
      <c r="A355" s="73" t="s">
        <v>349</v>
      </c>
      <c r="B355" s="73">
        <v>17520</v>
      </c>
      <c r="C355" s="73" t="s">
        <v>250</v>
      </c>
      <c r="D355" s="77">
        <v>11934000</v>
      </c>
      <c r="E355" s="77">
        <v>11934000</v>
      </c>
      <c r="F355" s="119">
        <f t="shared" si="5"/>
        <v>1</v>
      </c>
      <c r="G355" s="73" t="s">
        <v>299</v>
      </c>
    </row>
    <row r="356" spans="1:7" x14ac:dyDescent="0.35">
      <c r="A356" s="73" t="s">
        <v>254</v>
      </c>
      <c r="B356" s="73">
        <v>91820</v>
      </c>
      <c r="C356" s="73" t="s">
        <v>273</v>
      </c>
      <c r="D356" s="77">
        <v>11840000</v>
      </c>
      <c r="E356" s="77">
        <v>11840000</v>
      </c>
      <c r="F356" s="119">
        <f t="shared" si="5"/>
        <v>1</v>
      </c>
      <c r="G356" s="73" t="s">
        <v>300</v>
      </c>
    </row>
    <row r="357" spans="1:7" x14ac:dyDescent="0.35">
      <c r="A357" s="73" t="s">
        <v>254</v>
      </c>
      <c r="B357" s="73">
        <v>93120</v>
      </c>
      <c r="C357" s="73" t="s">
        <v>248</v>
      </c>
      <c r="D357" s="77">
        <v>11201000</v>
      </c>
      <c r="E357" s="77">
        <v>0</v>
      </c>
      <c r="F357" s="119">
        <f t="shared" si="5"/>
        <v>0</v>
      </c>
      <c r="G357" s="73" t="s">
        <v>300</v>
      </c>
    </row>
    <row r="358" spans="1:7" x14ac:dyDescent="0.35">
      <c r="A358" s="73" t="s">
        <v>244</v>
      </c>
      <c r="B358" s="73">
        <v>117920</v>
      </c>
      <c r="C358" s="73" t="s">
        <v>248</v>
      </c>
      <c r="D358" s="77">
        <v>10724000</v>
      </c>
      <c r="E358" s="77">
        <v>0</v>
      </c>
      <c r="F358" s="119">
        <f t="shared" si="5"/>
        <v>0</v>
      </c>
      <c r="G358" s="73" t="s">
        <v>300</v>
      </c>
    </row>
    <row r="359" spans="1:7" x14ac:dyDescent="0.35">
      <c r="A359" s="73" t="s">
        <v>240</v>
      </c>
      <c r="B359" s="73">
        <v>3120</v>
      </c>
      <c r="C359" s="73" t="s">
        <v>273</v>
      </c>
      <c r="D359" s="77">
        <v>10179000</v>
      </c>
      <c r="E359" s="77">
        <v>10179000</v>
      </c>
      <c r="F359" s="119">
        <f t="shared" si="5"/>
        <v>1</v>
      </c>
      <c r="G359" s="73" t="s">
        <v>299</v>
      </c>
    </row>
    <row r="360" spans="1:7" x14ac:dyDescent="0.35">
      <c r="A360" s="73" t="s">
        <v>227</v>
      </c>
      <c r="B360" s="73">
        <v>9020</v>
      </c>
      <c r="C360" s="73" t="s">
        <v>268</v>
      </c>
      <c r="D360" s="77">
        <v>9477000</v>
      </c>
      <c r="E360" s="77">
        <v>9477000</v>
      </c>
      <c r="F360" s="119">
        <f t="shared" si="5"/>
        <v>1</v>
      </c>
      <c r="G360" s="73" t="s">
        <v>299</v>
      </c>
    </row>
    <row r="361" spans="1:7" x14ac:dyDescent="0.35">
      <c r="A361" s="73" t="s">
        <v>227</v>
      </c>
      <c r="B361" s="73">
        <v>9720</v>
      </c>
      <c r="C361" s="73" t="s">
        <v>270</v>
      </c>
      <c r="D361" s="77">
        <v>9126000</v>
      </c>
      <c r="E361" s="77">
        <v>9126000</v>
      </c>
      <c r="F361" s="119">
        <f t="shared" si="5"/>
        <v>1</v>
      </c>
      <c r="G361" s="73" t="s">
        <v>299</v>
      </c>
    </row>
    <row r="362" spans="1:7" x14ac:dyDescent="0.35">
      <c r="A362" s="73" t="s">
        <v>233</v>
      </c>
      <c r="B362" s="73">
        <v>12520</v>
      </c>
      <c r="C362" s="73" t="s">
        <v>283</v>
      </c>
      <c r="D362" s="77">
        <v>9126000</v>
      </c>
      <c r="E362" s="77">
        <v>9126000</v>
      </c>
      <c r="F362" s="119">
        <f t="shared" si="5"/>
        <v>1</v>
      </c>
      <c r="G362" s="73" t="s">
        <v>299</v>
      </c>
    </row>
    <row r="363" spans="1:7" x14ac:dyDescent="0.35">
      <c r="A363" s="73" t="s">
        <v>252</v>
      </c>
      <c r="B363" s="73">
        <v>73820</v>
      </c>
      <c r="C363" s="73" t="s">
        <v>284</v>
      </c>
      <c r="D363" s="77">
        <v>9095000</v>
      </c>
      <c r="E363" s="77">
        <v>0</v>
      </c>
      <c r="F363" s="119">
        <f t="shared" si="5"/>
        <v>0</v>
      </c>
      <c r="G363" s="73" t="s">
        <v>302</v>
      </c>
    </row>
    <row r="364" spans="1:7" x14ac:dyDescent="0.35">
      <c r="A364" s="73" t="s">
        <v>272</v>
      </c>
      <c r="B364" s="73">
        <v>76720</v>
      </c>
      <c r="C364" s="73" t="s">
        <v>256</v>
      </c>
      <c r="D364" s="77">
        <v>9032000</v>
      </c>
      <c r="E364" s="77">
        <v>0</v>
      </c>
      <c r="F364" s="119">
        <f t="shared" si="5"/>
        <v>0</v>
      </c>
      <c r="G364" s="73" t="s">
        <v>300</v>
      </c>
    </row>
    <row r="365" spans="1:7" x14ac:dyDescent="0.35">
      <c r="A365" s="73" t="s">
        <v>267</v>
      </c>
      <c r="B365" s="73">
        <v>94620</v>
      </c>
      <c r="C365" s="73" t="s">
        <v>237</v>
      </c>
      <c r="D365" s="77">
        <v>8766000</v>
      </c>
      <c r="E365" s="77">
        <v>0</v>
      </c>
      <c r="F365" s="119">
        <f t="shared" si="5"/>
        <v>0</v>
      </c>
      <c r="G365" s="73" t="s">
        <v>300</v>
      </c>
    </row>
    <row r="366" spans="1:7" x14ac:dyDescent="0.35">
      <c r="A366" s="73" t="s">
        <v>244</v>
      </c>
      <c r="B366" s="73">
        <v>118320</v>
      </c>
      <c r="C366" s="73" t="s">
        <v>237</v>
      </c>
      <c r="D366" s="77">
        <v>8472000</v>
      </c>
      <c r="E366" s="77">
        <v>0</v>
      </c>
      <c r="F366" s="119">
        <f t="shared" si="5"/>
        <v>0</v>
      </c>
      <c r="G366" s="73" t="s">
        <v>300</v>
      </c>
    </row>
    <row r="367" spans="1:7" x14ac:dyDescent="0.35">
      <c r="A367" s="73" t="s">
        <v>242</v>
      </c>
      <c r="B367" s="73">
        <v>4520</v>
      </c>
      <c r="C367" s="73" t="s">
        <v>263</v>
      </c>
      <c r="D367" s="77">
        <v>8424000</v>
      </c>
      <c r="E367" s="77">
        <v>8424000</v>
      </c>
      <c r="F367" s="119">
        <f t="shared" si="5"/>
        <v>1</v>
      </c>
      <c r="G367" s="73" t="s">
        <v>299</v>
      </c>
    </row>
    <row r="368" spans="1:7" x14ac:dyDescent="0.35">
      <c r="A368" s="73" t="s">
        <v>227</v>
      </c>
      <c r="B368" s="73">
        <v>9520</v>
      </c>
      <c r="C368" s="73" t="s">
        <v>279</v>
      </c>
      <c r="D368" s="77">
        <v>8424000</v>
      </c>
      <c r="E368" s="77">
        <v>8424000</v>
      </c>
      <c r="F368" s="119">
        <f t="shared" si="5"/>
        <v>1</v>
      </c>
      <c r="G368" s="73" t="s">
        <v>299</v>
      </c>
    </row>
    <row r="369" spans="1:7" x14ac:dyDescent="0.35">
      <c r="A369" s="73" t="s">
        <v>262</v>
      </c>
      <c r="B369" s="73">
        <v>90220</v>
      </c>
      <c r="C369" s="73" t="s">
        <v>225</v>
      </c>
      <c r="D369" s="77">
        <v>8336000</v>
      </c>
      <c r="E369" s="77">
        <v>0</v>
      </c>
      <c r="F369" s="119">
        <f t="shared" si="5"/>
        <v>0</v>
      </c>
      <c r="G369" s="73" t="s">
        <v>300</v>
      </c>
    </row>
    <row r="370" spans="1:7" x14ac:dyDescent="0.35">
      <c r="A370" s="73" t="s">
        <v>229</v>
      </c>
      <c r="B370" s="73">
        <v>16920</v>
      </c>
      <c r="C370" s="73" t="s">
        <v>285</v>
      </c>
      <c r="D370" s="77">
        <v>8073000</v>
      </c>
      <c r="E370" s="77">
        <v>8073000</v>
      </c>
      <c r="F370" s="119">
        <f t="shared" si="5"/>
        <v>1</v>
      </c>
      <c r="G370" s="73" t="s">
        <v>299</v>
      </c>
    </row>
    <row r="371" spans="1:7" x14ac:dyDescent="0.35">
      <c r="A371" s="73" t="s">
        <v>261</v>
      </c>
      <c r="B371" s="73">
        <v>1020</v>
      </c>
      <c r="C371" s="73" t="s">
        <v>283</v>
      </c>
      <c r="D371" s="77">
        <v>7020000</v>
      </c>
      <c r="E371" s="77">
        <v>7020000</v>
      </c>
      <c r="F371" s="119">
        <f t="shared" si="5"/>
        <v>1</v>
      </c>
      <c r="G371" s="73" t="s">
        <v>299</v>
      </c>
    </row>
    <row r="372" spans="1:7" x14ac:dyDescent="0.35">
      <c r="A372" s="73" t="s">
        <v>240</v>
      </c>
      <c r="B372" s="73">
        <v>2620</v>
      </c>
      <c r="C372" s="73" t="s">
        <v>276</v>
      </c>
      <c r="D372" s="77">
        <v>7020000</v>
      </c>
      <c r="E372" s="77">
        <v>7020000</v>
      </c>
      <c r="F372" s="119">
        <f t="shared" si="5"/>
        <v>1</v>
      </c>
      <c r="G372" s="73" t="s">
        <v>299</v>
      </c>
    </row>
    <row r="373" spans="1:7" x14ac:dyDescent="0.35">
      <c r="A373" s="73" t="s">
        <v>254</v>
      </c>
      <c r="B373" s="73">
        <v>92520</v>
      </c>
      <c r="C373" s="73" t="s">
        <v>235</v>
      </c>
      <c r="D373" s="77">
        <v>6971000</v>
      </c>
      <c r="E373" s="77">
        <v>0</v>
      </c>
      <c r="F373" s="119">
        <f t="shared" si="5"/>
        <v>0</v>
      </c>
      <c r="G373" s="73" t="s">
        <v>300</v>
      </c>
    </row>
    <row r="374" spans="1:7" x14ac:dyDescent="0.35">
      <c r="A374" s="73" t="s">
        <v>244</v>
      </c>
      <c r="B374" s="73">
        <v>117320</v>
      </c>
      <c r="C374" s="73" t="s">
        <v>235</v>
      </c>
      <c r="D374" s="77">
        <v>6951000</v>
      </c>
      <c r="E374" s="77">
        <v>0</v>
      </c>
      <c r="F374" s="119">
        <f t="shared" si="5"/>
        <v>0</v>
      </c>
      <c r="G374" s="73" t="s">
        <v>300</v>
      </c>
    </row>
    <row r="375" spans="1:7" x14ac:dyDescent="0.35">
      <c r="A375" s="73" t="s">
        <v>227</v>
      </c>
      <c r="B375" s="73">
        <v>9920</v>
      </c>
      <c r="C375" s="73" t="s">
        <v>265</v>
      </c>
      <c r="D375" s="77">
        <v>6669000</v>
      </c>
      <c r="E375" s="77">
        <v>6669000</v>
      </c>
      <c r="F375" s="119">
        <f t="shared" si="5"/>
        <v>1</v>
      </c>
      <c r="G375" s="73" t="s">
        <v>299</v>
      </c>
    </row>
    <row r="376" spans="1:7" x14ac:dyDescent="0.35">
      <c r="A376" s="73" t="s">
        <v>243</v>
      </c>
      <c r="B376" s="73">
        <v>102220</v>
      </c>
      <c r="C376" s="73" t="s">
        <v>246</v>
      </c>
      <c r="D376" s="77">
        <v>6542000</v>
      </c>
      <c r="E376" s="77">
        <v>0</v>
      </c>
      <c r="F376" s="119">
        <f t="shared" si="5"/>
        <v>0</v>
      </c>
      <c r="G376" s="73" t="s">
        <v>300</v>
      </c>
    </row>
    <row r="377" spans="1:7" x14ac:dyDescent="0.35">
      <c r="A377" s="73" t="s">
        <v>349</v>
      </c>
      <c r="B377" s="73">
        <v>17220</v>
      </c>
      <c r="C377" s="73" t="s">
        <v>268</v>
      </c>
      <c r="D377" s="77">
        <v>6318000</v>
      </c>
      <c r="E377" s="77">
        <v>6318000</v>
      </c>
      <c r="F377" s="119">
        <f t="shared" si="5"/>
        <v>1</v>
      </c>
      <c r="G377" s="73" t="s">
        <v>299</v>
      </c>
    </row>
    <row r="378" spans="1:7" x14ac:dyDescent="0.35">
      <c r="A378" s="73" t="s">
        <v>261</v>
      </c>
      <c r="B378" s="73">
        <v>1520</v>
      </c>
      <c r="C378" s="73" t="s">
        <v>282</v>
      </c>
      <c r="D378" s="77">
        <v>5967000</v>
      </c>
      <c r="E378" s="77">
        <v>5967000</v>
      </c>
      <c r="F378" s="119">
        <f t="shared" si="5"/>
        <v>1</v>
      </c>
      <c r="G378" s="73" t="s">
        <v>299</v>
      </c>
    </row>
    <row r="379" spans="1:7" x14ac:dyDescent="0.35">
      <c r="A379" s="73" t="s">
        <v>349</v>
      </c>
      <c r="B379" s="73">
        <v>18220</v>
      </c>
      <c r="C379" s="73" t="s">
        <v>277</v>
      </c>
      <c r="D379" s="77">
        <v>5616000</v>
      </c>
      <c r="E379" s="77">
        <v>5616000</v>
      </c>
      <c r="F379" s="119">
        <f t="shared" si="5"/>
        <v>1</v>
      </c>
      <c r="G379" s="73" t="s">
        <v>299</v>
      </c>
    </row>
    <row r="380" spans="1:7" x14ac:dyDescent="0.35">
      <c r="A380" s="73" t="s">
        <v>228</v>
      </c>
      <c r="B380" s="73">
        <v>100120</v>
      </c>
      <c r="C380" s="73" t="s">
        <v>269</v>
      </c>
      <c r="D380" s="77">
        <v>5405000</v>
      </c>
      <c r="E380" s="77">
        <v>0</v>
      </c>
      <c r="F380" s="119">
        <f t="shared" si="5"/>
        <v>0</v>
      </c>
      <c r="G380" s="73" t="s">
        <v>300</v>
      </c>
    </row>
    <row r="381" spans="1:7" x14ac:dyDescent="0.35">
      <c r="A381" s="73" t="s">
        <v>227</v>
      </c>
      <c r="B381" s="73">
        <v>125120</v>
      </c>
      <c r="C381" s="73" t="s">
        <v>269</v>
      </c>
      <c r="D381" s="77">
        <v>5397000</v>
      </c>
      <c r="E381" s="77">
        <v>0</v>
      </c>
      <c r="F381" s="119">
        <f t="shared" si="5"/>
        <v>0</v>
      </c>
      <c r="G381" s="73" t="s">
        <v>300</v>
      </c>
    </row>
    <row r="382" spans="1:7" x14ac:dyDescent="0.35">
      <c r="A382" s="73" t="s">
        <v>255</v>
      </c>
      <c r="B382" s="73">
        <v>127620</v>
      </c>
      <c r="C382" s="73" t="s">
        <v>225</v>
      </c>
      <c r="D382" s="77">
        <v>4968000</v>
      </c>
      <c r="E382" s="77">
        <v>0</v>
      </c>
      <c r="F382" s="119">
        <f t="shared" si="5"/>
        <v>0</v>
      </c>
      <c r="G382" s="73" t="s">
        <v>300</v>
      </c>
    </row>
    <row r="383" spans="1:7" x14ac:dyDescent="0.35">
      <c r="A383" s="73" t="s">
        <v>252</v>
      </c>
      <c r="B383" s="73">
        <v>73020</v>
      </c>
      <c r="C383" s="73" t="s">
        <v>286</v>
      </c>
      <c r="D383" s="77">
        <v>4795000</v>
      </c>
      <c r="E383" s="77">
        <v>0</v>
      </c>
      <c r="F383" s="119">
        <f t="shared" si="5"/>
        <v>0</v>
      </c>
      <c r="G383" s="73" t="s">
        <v>300</v>
      </c>
    </row>
    <row r="384" spans="1:7" x14ac:dyDescent="0.35">
      <c r="A384" s="73" t="s">
        <v>247</v>
      </c>
      <c r="B384" s="73">
        <v>420</v>
      </c>
      <c r="C384" s="73" t="s">
        <v>257</v>
      </c>
      <c r="D384" s="77">
        <v>4212000</v>
      </c>
      <c r="E384" s="77">
        <v>4212000</v>
      </c>
      <c r="F384" s="119">
        <f t="shared" si="5"/>
        <v>1</v>
      </c>
      <c r="G384" s="73" t="s">
        <v>299</v>
      </c>
    </row>
    <row r="385" spans="1:7" x14ac:dyDescent="0.35">
      <c r="A385" s="73" t="s">
        <v>233</v>
      </c>
      <c r="B385" s="73">
        <v>14220</v>
      </c>
      <c r="C385" s="73" t="s">
        <v>246</v>
      </c>
      <c r="D385" s="77">
        <v>4212000</v>
      </c>
      <c r="E385" s="77">
        <v>4212000</v>
      </c>
      <c r="F385" s="119">
        <f t="shared" si="5"/>
        <v>1</v>
      </c>
      <c r="G385" s="73" t="s">
        <v>299</v>
      </c>
    </row>
    <row r="386" spans="1:7" x14ac:dyDescent="0.35">
      <c r="A386" s="73" t="s">
        <v>349</v>
      </c>
      <c r="B386" s="73">
        <v>18120</v>
      </c>
      <c r="C386" s="73" t="s">
        <v>257</v>
      </c>
      <c r="D386" s="77">
        <v>3861000</v>
      </c>
      <c r="E386" s="77">
        <v>3861000</v>
      </c>
      <c r="F386" s="119">
        <f t="shared" si="5"/>
        <v>1</v>
      </c>
      <c r="G386" s="73" t="s">
        <v>299</v>
      </c>
    </row>
    <row r="387" spans="1:7" x14ac:dyDescent="0.35">
      <c r="A387" s="73" t="s">
        <v>267</v>
      </c>
      <c r="B387" s="73">
        <v>95120</v>
      </c>
      <c r="C387" s="73" t="s">
        <v>259</v>
      </c>
      <c r="D387" s="77">
        <v>3778000</v>
      </c>
      <c r="E387" s="77">
        <v>0</v>
      </c>
      <c r="F387" s="119">
        <f t="shared" ref="F387:F450" si="6">E387/D387</f>
        <v>0</v>
      </c>
      <c r="G387" s="73" t="s">
        <v>300</v>
      </c>
    </row>
    <row r="388" spans="1:7" x14ac:dyDescent="0.35">
      <c r="A388" s="73" t="s">
        <v>244</v>
      </c>
      <c r="B388" s="73">
        <v>118820</v>
      </c>
      <c r="C388" s="73" t="s">
        <v>259</v>
      </c>
      <c r="D388" s="77">
        <v>3736000</v>
      </c>
      <c r="E388" s="77">
        <v>0</v>
      </c>
      <c r="F388" s="119">
        <f t="shared" si="6"/>
        <v>0</v>
      </c>
      <c r="G388" s="73" t="s">
        <v>300</v>
      </c>
    </row>
    <row r="389" spans="1:7" x14ac:dyDescent="0.35">
      <c r="A389" s="73" t="s">
        <v>242</v>
      </c>
      <c r="B389" s="73">
        <v>4620</v>
      </c>
      <c r="C389" s="73" t="s">
        <v>246</v>
      </c>
      <c r="D389" s="77">
        <v>3510000</v>
      </c>
      <c r="E389" s="77">
        <v>3510000</v>
      </c>
      <c r="F389" s="119">
        <f t="shared" si="6"/>
        <v>1</v>
      </c>
      <c r="G389" s="73" t="s">
        <v>299</v>
      </c>
    </row>
    <row r="390" spans="1:7" x14ac:dyDescent="0.35">
      <c r="A390" s="73" t="s">
        <v>254</v>
      </c>
      <c r="B390" s="73">
        <v>92620</v>
      </c>
      <c r="C390" s="73" t="s">
        <v>266</v>
      </c>
      <c r="D390" s="77">
        <v>3383000</v>
      </c>
      <c r="E390" s="77">
        <v>0</v>
      </c>
      <c r="F390" s="119">
        <f t="shared" si="6"/>
        <v>0</v>
      </c>
      <c r="G390" s="73" t="s">
        <v>300</v>
      </c>
    </row>
    <row r="391" spans="1:7" x14ac:dyDescent="0.35">
      <c r="A391" s="73" t="s">
        <v>244</v>
      </c>
      <c r="B391" s="73">
        <v>117420</v>
      </c>
      <c r="C391" s="73" t="s">
        <v>266</v>
      </c>
      <c r="D391" s="77">
        <v>3383000</v>
      </c>
      <c r="E391" s="77">
        <v>0</v>
      </c>
      <c r="F391" s="119">
        <f t="shared" si="6"/>
        <v>0</v>
      </c>
      <c r="G391" s="73" t="s">
        <v>300</v>
      </c>
    </row>
    <row r="392" spans="1:7" x14ac:dyDescent="0.35">
      <c r="A392" s="73" t="s">
        <v>227</v>
      </c>
      <c r="B392" s="73">
        <v>121620</v>
      </c>
      <c r="C392" s="73" t="s">
        <v>250</v>
      </c>
      <c r="D392" s="77">
        <v>3200000</v>
      </c>
      <c r="E392" s="77">
        <v>3200000</v>
      </c>
      <c r="F392" s="119">
        <f t="shared" si="6"/>
        <v>1</v>
      </c>
      <c r="G392" s="73" t="s">
        <v>300</v>
      </c>
    </row>
    <row r="393" spans="1:7" x14ac:dyDescent="0.35">
      <c r="A393" s="73" t="s">
        <v>233</v>
      </c>
      <c r="B393" s="73">
        <v>14320</v>
      </c>
      <c r="C393" s="73" t="s">
        <v>266</v>
      </c>
      <c r="D393" s="77">
        <v>3159000</v>
      </c>
      <c r="E393" s="77">
        <v>3159000</v>
      </c>
      <c r="F393" s="119">
        <f t="shared" si="6"/>
        <v>1</v>
      </c>
      <c r="G393" s="73" t="s">
        <v>299</v>
      </c>
    </row>
    <row r="394" spans="1:7" x14ac:dyDescent="0.35">
      <c r="A394" s="73" t="s">
        <v>267</v>
      </c>
      <c r="B394" s="73">
        <v>94820</v>
      </c>
      <c r="C394" s="73" t="s">
        <v>269</v>
      </c>
      <c r="D394" s="77">
        <v>3047000</v>
      </c>
      <c r="E394" s="77">
        <v>0</v>
      </c>
      <c r="F394" s="119">
        <f t="shared" si="6"/>
        <v>0</v>
      </c>
      <c r="G394" s="73" t="s">
        <v>300</v>
      </c>
    </row>
    <row r="395" spans="1:7" x14ac:dyDescent="0.35">
      <c r="A395" s="73" t="s">
        <v>252</v>
      </c>
      <c r="B395" s="73">
        <v>72220</v>
      </c>
      <c r="C395" s="73" t="s">
        <v>250</v>
      </c>
      <c r="D395" s="77">
        <v>2871000</v>
      </c>
      <c r="E395" s="77">
        <v>0</v>
      </c>
      <c r="F395" s="119">
        <f t="shared" si="6"/>
        <v>0</v>
      </c>
      <c r="G395" s="73" t="s">
        <v>300</v>
      </c>
    </row>
    <row r="396" spans="1:7" x14ac:dyDescent="0.35">
      <c r="A396" s="73" t="s">
        <v>232</v>
      </c>
      <c r="B396" s="73">
        <v>68320</v>
      </c>
      <c r="C396" s="73" t="s">
        <v>263</v>
      </c>
      <c r="D396" s="77">
        <v>2842000</v>
      </c>
      <c r="E396" s="77">
        <v>0</v>
      </c>
      <c r="F396" s="119">
        <f t="shared" si="6"/>
        <v>0</v>
      </c>
      <c r="G396" s="73" t="s">
        <v>300</v>
      </c>
    </row>
    <row r="397" spans="1:7" x14ac:dyDescent="0.35">
      <c r="A397" s="73" t="s">
        <v>240</v>
      </c>
      <c r="B397" s="73">
        <v>3020</v>
      </c>
      <c r="C397" s="73" t="s">
        <v>281</v>
      </c>
      <c r="D397" s="77">
        <v>2808000</v>
      </c>
      <c r="E397" s="77">
        <v>2808000</v>
      </c>
      <c r="F397" s="119">
        <f t="shared" si="6"/>
        <v>1</v>
      </c>
      <c r="G397" s="73" t="s">
        <v>299</v>
      </c>
    </row>
    <row r="398" spans="1:7" x14ac:dyDescent="0.35">
      <c r="A398" s="73" t="s">
        <v>228</v>
      </c>
      <c r="B398" s="73">
        <v>98720</v>
      </c>
      <c r="C398" s="73" t="s">
        <v>263</v>
      </c>
      <c r="D398" s="77">
        <v>2772000</v>
      </c>
      <c r="E398" s="77">
        <v>0</v>
      </c>
      <c r="F398" s="119">
        <f t="shared" si="6"/>
        <v>0</v>
      </c>
      <c r="G398" s="73" t="s">
        <v>300</v>
      </c>
    </row>
    <row r="399" spans="1:7" x14ac:dyDescent="0.35">
      <c r="A399" s="73" t="s">
        <v>227</v>
      </c>
      <c r="B399" s="73">
        <v>123820</v>
      </c>
      <c r="C399" s="73" t="s">
        <v>263</v>
      </c>
      <c r="D399" s="77">
        <v>2771000</v>
      </c>
      <c r="E399" s="77">
        <v>0</v>
      </c>
      <c r="F399" s="119">
        <f t="shared" si="6"/>
        <v>0</v>
      </c>
      <c r="G399" s="73" t="s">
        <v>300</v>
      </c>
    </row>
    <row r="400" spans="1:7" x14ac:dyDescent="0.35">
      <c r="A400" s="73" t="s">
        <v>267</v>
      </c>
      <c r="B400" s="73">
        <v>94720</v>
      </c>
      <c r="C400" s="73" t="s">
        <v>256</v>
      </c>
      <c r="D400" s="77">
        <v>2519000</v>
      </c>
      <c r="E400" s="77">
        <v>0</v>
      </c>
      <c r="F400" s="119">
        <f t="shared" si="6"/>
        <v>0</v>
      </c>
      <c r="G400" s="73" t="s">
        <v>300</v>
      </c>
    </row>
    <row r="401" spans="1:7" x14ac:dyDescent="0.35">
      <c r="A401" s="73" t="s">
        <v>244</v>
      </c>
      <c r="B401" s="73">
        <v>118420</v>
      </c>
      <c r="C401" s="73" t="s">
        <v>256</v>
      </c>
      <c r="D401" s="77">
        <v>2519000</v>
      </c>
      <c r="E401" s="77">
        <v>0</v>
      </c>
      <c r="F401" s="119">
        <f t="shared" si="6"/>
        <v>0</v>
      </c>
      <c r="G401" s="73" t="s">
        <v>300</v>
      </c>
    </row>
    <row r="402" spans="1:7" x14ac:dyDescent="0.35">
      <c r="A402" s="73" t="s">
        <v>238</v>
      </c>
      <c r="B402" s="73">
        <v>5520</v>
      </c>
      <c r="C402" s="73" t="s">
        <v>274</v>
      </c>
      <c r="D402" s="77">
        <v>2457000</v>
      </c>
      <c r="E402" s="77">
        <v>2457000</v>
      </c>
      <c r="F402" s="119">
        <f t="shared" si="6"/>
        <v>1</v>
      </c>
      <c r="G402" s="73" t="s">
        <v>299</v>
      </c>
    </row>
    <row r="403" spans="1:7" x14ac:dyDescent="0.35">
      <c r="A403" s="73" t="s">
        <v>226</v>
      </c>
      <c r="B403" s="73">
        <v>6920</v>
      </c>
      <c r="C403" s="73" t="s">
        <v>285</v>
      </c>
      <c r="D403" s="77">
        <v>2457000</v>
      </c>
      <c r="E403" s="77">
        <v>2457000</v>
      </c>
      <c r="F403" s="119">
        <f t="shared" si="6"/>
        <v>1</v>
      </c>
      <c r="G403" s="73" t="s">
        <v>299</v>
      </c>
    </row>
    <row r="404" spans="1:7" x14ac:dyDescent="0.35">
      <c r="A404" s="73" t="s">
        <v>262</v>
      </c>
      <c r="B404" s="73">
        <v>90320</v>
      </c>
      <c r="C404" s="73" t="s">
        <v>246</v>
      </c>
      <c r="D404" s="77">
        <v>2272000</v>
      </c>
      <c r="E404" s="77">
        <v>0</v>
      </c>
      <c r="F404" s="119">
        <f t="shared" si="6"/>
        <v>0</v>
      </c>
      <c r="G404" s="73" t="s">
        <v>300</v>
      </c>
    </row>
    <row r="405" spans="1:7" x14ac:dyDescent="0.35">
      <c r="A405" s="73" t="s">
        <v>349</v>
      </c>
      <c r="B405" s="73">
        <v>17020</v>
      </c>
      <c r="C405" s="73" t="s">
        <v>235</v>
      </c>
      <c r="D405" s="77">
        <v>2106000</v>
      </c>
      <c r="E405" s="77">
        <v>2106000</v>
      </c>
      <c r="F405" s="119">
        <f t="shared" si="6"/>
        <v>1</v>
      </c>
      <c r="G405" s="73" t="s">
        <v>299</v>
      </c>
    </row>
    <row r="406" spans="1:7" x14ac:dyDescent="0.35">
      <c r="A406" s="73" t="s">
        <v>244</v>
      </c>
      <c r="B406" s="73">
        <v>116120</v>
      </c>
      <c r="C406" s="73" t="s">
        <v>282</v>
      </c>
      <c r="D406" s="77">
        <v>1920000</v>
      </c>
      <c r="E406" s="77">
        <v>1920000</v>
      </c>
      <c r="F406" s="119">
        <f t="shared" si="6"/>
        <v>1</v>
      </c>
      <c r="G406" s="73" t="s">
        <v>300</v>
      </c>
    </row>
    <row r="407" spans="1:7" x14ac:dyDescent="0.35">
      <c r="A407" s="73" t="s">
        <v>254</v>
      </c>
      <c r="B407" s="73">
        <v>92420</v>
      </c>
      <c r="C407" s="73" t="s">
        <v>246</v>
      </c>
      <c r="D407" s="77">
        <v>1904000</v>
      </c>
      <c r="E407" s="77">
        <v>0</v>
      </c>
      <c r="F407" s="119">
        <f t="shared" si="6"/>
        <v>0</v>
      </c>
      <c r="G407" s="73" t="s">
        <v>300</v>
      </c>
    </row>
    <row r="408" spans="1:7" x14ac:dyDescent="0.35">
      <c r="A408" s="73" t="s">
        <v>244</v>
      </c>
      <c r="B408" s="73">
        <v>118520</v>
      </c>
      <c r="C408" s="73" t="s">
        <v>269</v>
      </c>
      <c r="D408" s="77">
        <v>1871000</v>
      </c>
      <c r="E408" s="77">
        <v>0</v>
      </c>
      <c r="F408" s="119">
        <f t="shared" si="6"/>
        <v>0</v>
      </c>
      <c r="G408" s="73" t="s">
        <v>300</v>
      </c>
    </row>
    <row r="409" spans="1:7" x14ac:dyDescent="0.35">
      <c r="A409" s="73" t="s">
        <v>244</v>
      </c>
      <c r="B409" s="73">
        <v>117220</v>
      </c>
      <c r="C409" s="73" t="s">
        <v>246</v>
      </c>
      <c r="D409" s="77">
        <v>1855000</v>
      </c>
      <c r="E409" s="77">
        <v>0</v>
      </c>
      <c r="F409" s="119">
        <f t="shared" si="6"/>
        <v>0</v>
      </c>
      <c r="G409" s="73" t="s">
        <v>300</v>
      </c>
    </row>
    <row r="410" spans="1:7" x14ac:dyDescent="0.35">
      <c r="A410" s="73" t="s">
        <v>226</v>
      </c>
      <c r="B410" s="73">
        <v>5920</v>
      </c>
      <c r="C410" s="73" t="s">
        <v>246</v>
      </c>
      <c r="D410" s="77">
        <v>1755000</v>
      </c>
      <c r="E410" s="77">
        <v>1755000</v>
      </c>
      <c r="F410" s="119">
        <f t="shared" si="6"/>
        <v>1</v>
      </c>
      <c r="G410" s="73" t="s">
        <v>299</v>
      </c>
    </row>
    <row r="411" spans="1:7" x14ac:dyDescent="0.35">
      <c r="A411" s="73" t="s">
        <v>227</v>
      </c>
      <c r="B411" s="73">
        <v>10220</v>
      </c>
      <c r="C411" s="73" t="s">
        <v>257</v>
      </c>
      <c r="D411" s="77">
        <v>1755000</v>
      </c>
      <c r="E411" s="77">
        <v>1755000</v>
      </c>
      <c r="F411" s="119">
        <f t="shared" si="6"/>
        <v>1</v>
      </c>
      <c r="G411" s="73" t="s">
        <v>299</v>
      </c>
    </row>
    <row r="412" spans="1:7" x14ac:dyDescent="0.35">
      <c r="A412" s="73" t="s">
        <v>232</v>
      </c>
      <c r="B412" s="73">
        <v>69420</v>
      </c>
      <c r="C412" s="73" t="s">
        <v>257</v>
      </c>
      <c r="D412" s="77">
        <v>1672000</v>
      </c>
      <c r="E412" s="77">
        <v>0</v>
      </c>
      <c r="F412" s="119">
        <f t="shared" si="6"/>
        <v>0</v>
      </c>
      <c r="G412" s="73" t="s">
        <v>300</v>
      </c>
    </row>
    <row r="413" spans="1:7" x14ac:dyDescent="0.35">
      <c r="A413" s="73" t="s">
        <v>228</v>
      </c>
      <c r="B413" s="73">
        <v>99220</v>
      </c>
      <c r="C413" s="73" t="s">
        <v>276</v>
      </c>
      <c r="D413" s="77">
        <v>1664000</v>
      </c>
      <c r="E413" s="77">
        <v>0</v>
      </c>
      <c r="F413" s="119">
        <f t="shared" si="6"/>
        <v>0</v>
      </c>
      <c r="G413" s="73" t="s">
        <v>300</v>
      </c>
    </row>
    <row r="414" spans="1:7" x14ac:dyDescent="0.35">
      <c r="A414" s="73" t="s">
        <v>228</v>
      </c>
      <c r="B414" s="73">
        <v>99420</v>
      </c>
      <c r="C414" s="73" t="s">
        <v>257</v>
      </c>
      <c r="D414" s="77">
        <v>1573000</v>
      </c>
      <c r="E414" s="77">
        <v>0</v>
      </c>
      <c r="F414" s="119">
        <f t="shared" si="6"/>
        <v>0</v>
      </c>
      <c r="G414" s="73" t="s">
        <v>300</v>
      </c>
    </row>
    <row r="415" spans="1:7" x14ac:dyDescent="0.35">
      <c r="A415" s="73" t="s">
        <v>227</v>
      </c>
      <c r="B415" s="73">
        <v>124520</v>
      </c>
      <c r="C415" s="73" t="s">
        <v>257</v>
      </c>
      <c r="D415" s="77">
        <v>1571000</v>
      </c>
      <c r="E415" s="77">
        <v>0</v>
      </c>
      <c r="F415" s="119">
        <f t="shared" si="6"/>
        <v>0</v>
      </c>
      <c r="G415" s="73" t="s">
        <v>300</v>
      </c>
    </row>
    <row r="416" spans="1:7" x14ac:dyDescent="0.35">
      <c r="A416" s="73" t="s">
        <v>267</v>
      </c>
      <c r="B416" s="73">
        <v>95220</v>
      </c>
      <c r="C416" s="73" t="s">
        <v>268</v>
      </c>
      <c r="D416" s="77">
        <v>1548000</v>
      </c>
      <c r="E416" s="77">
        <v>0</v>
      </c>
      <c r="F416" s="119">
        <f t="shared" si="6"/>
        <v>0</v>
      </c>
      <c r="G416" s="73" t="s">
        <v>300</v>
      </c>
    </row>
    <row r="417" spans="1:7" x14ac:dyDescent="0.35">
      <c r="A417" s="73" t="s">
        <v>244</v>
      </c>
      <c r="B417" s="73">
        <v>118920</v>
      </c>
      <c r="C417" s="73" t="s">
        <v>268</v>
      </c>
      <c r="D417" s="77">
        <v>1544000</v>
      </c>
      <c r="E417" s="77">
        <v>0</v>
      </c>
      <c r="F417" s="119">
        <f t="shared" si="6"/>
        <v>0</v>
      </c>
      <c r="G417" s="73" t="s">
        <v>300</v>
      </c>
    </row>
    <row r="418" spans="1:7" x14ac:dyDescent="0.35">
      <c r="A418" s="73" t="s">
        <v>244</v>
      </c>
      <c r="B418" s="73">
        <v>114920</v>
      </c>
      <c r="C418" s="73" t="s">
        <v>246</v>
      </c>
      <c r="D418" s="77">
        <v>1456000</v>
      </c>
      <c r="E418" s="77">
        <v>0</v>
      </c>
      <c r="F418" s="119">
        <f t="shared" si="6"/>
        <v>0</v>
      </c>
      <c r="G418" s="73" t="s">
        <v>300</v>
      </c>
    </row>
    <row r="419" spans="1:7" x14ac:dyDescent="0.35">
      <c r="A419" s="73" t="s">
        <v>232</v>
      </c>
      <c r="B419" s="73">
        <v>68620</v>
      </c>
      <c r="C419" s="73" t="s">
        <v>276</v>
      </c>
      <c r="D419" s="77">
        <v>1450000</v>
      </c>
      <c r="E419" s="77">
        <v>0</v>
      </c>
      <c r="F419" s="119">
        <f t="shared" si="6"/>
        <v>0</v>
      </c>
      <c r="G419" s="73" t="s">
        <v>300</v>
      </c>
    </row>
    <row r="420" spans="1:7" x14ac:dyDescent="0.35">
      <c r="A420" s="73" t="s">
        <v>232</v>
      </c>
      <c r="B420" s="73">
        <v>67720</v>
      </c>
      <c r="C420" s="73" t="s">
        <v>282</v>
      </c>
      <c r="D420" s="77">
        <v>1440000</v>
      </c>
      <c r="E420" s="77">
        <v>1440000</v>
      </c>
      <c r="F420" s="119">
        <f t="shared" si="6"/>
        <v>1</v>
      </c>
      <c r="G420" s="73" t="s">
        <v>300</v>
      </c>
    </row>
    <row r="421" spans="1:7" x14ac:dyDescent="0.35">
      <c r="A421" s="73" t="s">
        <v>228</v>
      </c>
      <c r="B421" s="73">
        <v>97720</v>
      </c>
      <c r="C421" s="73" t="s">
        <v>282</v>
      </c>
      <c r="D421" s="77">
        <v>1440000</v>
      </c>
      <c r="E421" s="77">
        <v>1440000</v>
      </c>
      <c r="F421" s="119">
        <f t="shared" si="6"/>
        <v>1</v>
      </c>
      <c r="G421" s="73" t="s">
        <v>300</v>
      </c>
    </row>
    <row r="422" spans="1:7" x14ac:dyDescent="0.35">
      <c r="A422" s="73" t="s">
        <v>227</v>
      </c>
      <c r="B422" s="73">
        <v>122920</v>
      </c>
      <c r="C422" s="73" t="s">
        <v>282</v>
      </c>
      <c r="D422" s="77">
        <v>1440000</v>
      </c>
      <c r="E422" s="77">
        <v>1440000</v>
      </c>
      <c r="F422" s="119">
        <f t="shared" si="6"/>
        <v>1</v>
      </c>
      <c r="G422" s="73" t="s">
        <v>300</v>
      </c>
    </row>
    <row r="423" spans="1:7" x14ac:dyDescent="0.35">
      <c r="A423" s="73" t="s">
        <v>227</v>
      </c>
      <c r="B423" s="73">
        <v>124320</v>
      </c>
      <c r="C423" s="73" t="s">
        <v>276</v>
      </c>
      <c r="D423" s="77">
        <v>1411000</v>
      </c>
      <c r="E423" s="77">
        <v>0</v>
      </c>
      <c r="F423" s="119">
        <f t="shared" si="6"/>
        <v>0</v>
      </c>
      <c r="G423" s="73" t="s">
        <v>300</v>
      </c>
    </row>
    <row r="424" spans="1:7" x14ac:dyDescent="0.35">
      <c r="A424" s="73" t="s">
        <v>349</v>
      </c>
      <c r="B424" s="73">
        <v>18020</v>
      </c>
      <c r="C424" s="73" t="s">
        <v>264</v>
      </c>
      <c r="D424" s="77">
        <v>1404000</v>
      </c>
      <c r="E424" s="77">
        <v>1404000</v>
      </c>
      <c r="F424" s="119">
        <f t="shared" si="6"/>
        <v>1</v>
      </c>
      <c r="G424" s="73" t="s">
        <v>299</v>
      </c>
    </row>
    <row r="425" spans="1:7" x14ac:dyDescent="0.35">
      <c r="A425" s="73" t="s">
        <v>227</v>
      </c>
      <c r="B425" s="73">
        <v>125820</v>
      </c>
      <c r="C425" s="73" t="s">
        <v>250</v>
      </c>
      <c r="D425" s="77">
        <v>1280000</v>
      </c>
      <c r="E425" s="77">
        <v>1280000</v>
      </c>
      <c r="F425" s="119">
        <f t="shared" si="6"/>
        <v>1</v>
      </c>
      <c r="G425" s="73" t="s">
        <v>300</v>
      </c>
    </row>
    <row r="426" spans="1:7" x14ac:dyDescent="0.35">
      <c r="A426" s="73" t="s">
        <v>278</v>
      </c>
      <c r="B426" s="73">
        <v>74320</v>
      </c>
      <c r="C426" s="73" t="s">
        <v>270</v>
      </c>
      <c r="D426" s="77">
        <v>1073000</v>
      </c>
      <c r="E426" s="77">
        <v>0</v>
      </c>
      <c r="F426" s="119">
        <f t="shared" si="6"/>
        <v>0</v>
      </c>
      <c r="G426" s="73" t="s">
        <v>300</v>
      </c>
    </row>
    <row r="427" spans="1:7" x14ac:dyDescent="0.35">
      <c r="A427" s="73" t="s">
        <v>240</v>
      </c>
      <c r="B427" s="73">
        <v>2920</v>
      </c>
      <c r="C427" s="73" t="s">
        <v>266</v>
      </c>
      <c r="D427" s="77">
        <v>1053000</v>
      </c>
      <c r="E427" s="77">
        <v>1053000</v>
      </c>
      <c r="F427" s="119">
        <f t="shared" si="6"/>
        <v>1</v>
      </c>
      <c r="G427" s="73" t="s">
        <v>299</v>
      </c>
    </row>
    <row r="428" spans="1:7" x14ac:dyDescent="0.35">
      <c r="A428" s="73" t="s">
        <v>224</v>
      </c>
      <c r="B428" s="73">
        <v>10320</v>
      </c>
      <c r="C428" s="73" t="s">
        <v>246</v>
      </c>
      <c r="D428" s="77">
        <v>1053000</v>
      </c>
      <c r="E428" s="77">
        <v>1053000</v>
      </c>
      <c r="F428" s="119">
        <f t="shared" si="6"/>
        <v>1</v>
      </c>
      <c r="G428" s="73" t="s">
        <v>299</v>
      </c>
    </row>
    <row r="429" spans="1:7" x14ac:dyDescent="0.35">
      <c r="A429" s="73" t="s">
        <v>228</v>
      </c>
      <c r="B429" s="73">
        <v>100620</v>
      </c>
      <c r="C429" s="73" t="s">
        <v>270</v>
      </c>
      <c r="D429" s="77">
        <v>1035000</v>
      </c>
      <c r="E429" s="77">
        <v>0</v>
      </c>
      <c r="F429" s="119">
        <f t="shared" si="6"/>
        <v>0</v>
      </c>
      <c r="G429" s="73" t="s">
        <v>300</v>
      </c>
    </row>
    <row r="430" spans="1:7" x14ac:dyDescent="0.35">
      <c r="A430" s="73" t="s">
        <v>227</v>
      </c>
      <c r="B430" s="73">
        <v>125620</v>
      </c>
      <c r="C430" s="73" t="s">
        <v>270</v>
      </c>
      <c r="D430" s="77">
        <v>1031000</v>
      </c>
      <c r="E430" s="77">
        <v>0</v>
      </c>
      <c r="F430" s="119">
        <f t="shared" si="6"/>
        <v>0</v>
      </c>
      <c r="G430" s="73" t="s">
        <v>300</v>
      </c>
    </row>
    <row r="431" spans="1:7" x14ac:dyDescent="0.35">
      <c r="A431" s="73" t="s">
        <v>267</v>
      </c>
      <c r="B431" s="73">
        <v>93520</v>
      </c>
      <c r="C431" s="73" t="s">
        <v>282</v>
      </c>
      <c r="D431" s="77">
        <v>960000</v>
      </c>
      <c r="E431" s="77">
        <v>960000</v>
      </c>
      <c r="F431" s="119">
        <f t="shared" si="6"/>
        <v>1</v>
      </c>
      <c r="G431" s="73" t="s">
        <v>300</v>
      </c>
    </row>
    <row r="432" spans="1:7" x14ac:dyDescent="0.35">
      <c r="A432" s="73" t="s">
        <v>232</v>
      </c>
      <c r="B432" s="73">
        <v>68420</v>
      </c>
      <c r="C432" s="73" t="s">
        <v>264</v>
      </c>
      <c r="D432" s="77">
        <v>921000</v>
      </c>
      <c r="E432" s="77">
        <v>0</v>
      </c>
      <c r="F432" s="119">
        <f t="shared" si="6"/>
        <v>0</v>
      </c>
      <c r="G432" s="73" t="s">
        <v>300</v>
      </c>
    </row>
    <row r="433" spans="1:7" x14ac:dyDescent="0.35">
      <c r="A433" s="73" t="s">
        <v>228</v>
      </c>
      <c r="B433" s="73">
        <v>100220</v>
      </c>
      <c r="C433" s="73" t="s">
        <v>264</v>
      </c>
      <c r="D433" s="77">
        <v>913000</v>
      </c>
      <c r="E433" s="77">
        <v>0</v>
      </c>
      <c r="F433" s="119">
        <f t="shared" si="6"/>
        <v>0</v>
      </c>
      <c r="G433" s="73" t="s">
        <v>300</v>
      </c>
    </row>
    <row r="434" spans="1:7" x14ac:dyDescent="0.35">
      <c r="A434" s="73" t="s">
        <v>227</v>
      </c>
      <c r="B434" s="73">
        <v>125220</v>
      </c>
      <c r="C434" s="73" t="s">
        <v>264</v>
      </c>
      <c r="D434" s="77">
        <v>913000</v>
      </c>
      <c r="E434" s="77">
        <v>0</v>
      </c>
      <c r="F434" s="119">
        <f t="shared" si="6"/>
        <v>0</v>
      </c>
      <c r="G434" s="73" t="s">
        <v>300</v>
      </c>
    </row>
    <row r="435" spans="1:7" x14ac:dyDescent="0.35">
      <c r="A435" s="73" t="s">
        <v>228</v>
      </c>
      <c r="B435" s="73">
        <v>99120</v>
      </c>
      <c r="C435" s="73" t="s">
        <v>250</v>
      </c>
      <c r="D435" s="77">
        <v>847000</v>
      </c>
      <c r="E435" s="77">
        <v>0</v>
      </c>
      <c r="F435" s="119">
        <f t="shared" si="6"/>
        <v>0</v>
      </c>
      <c r="G435" s="73" t="s">
        <v>300</v>
      </c>
    </row>
    <row r="436" spans="1:7" x14ac:dyDescent="0.35">
      <c r="A436" s="73" t="s">
        <v>227</v>
      </c>
      <c r="B436" s="73">
        <v>124220</v>
      </c>
      <c r="C436" s="73" t="s">
        <v>250</v>
      </c>
      <c r="D436" s="77">
        <v>845000</v>
      </c>
      <c r="E436" s="77">
        <v>0</v>
      </c>
      <c r="F436" s="119">
        <f t="shared" si="6"/>
        <v>0</v>
      </c>
      <c r="G436" s="73" t="s">
        <v>300</v>
      </c>
    </row>
    <row r="437" spans="1:7" x14ac:dyDescent="0.35">
      <c r="A437" s="73" t="s">
        <v>254</v>
      </c>
      <c r="B437" s="73">
        <v>92320</v>
      </c>
      <c r="C437" s="73" t="s">
        <v>263</v>
      </c>
      <c r="D437" s="77">
        <v>674000</v>
      </c>
      <c r="E437" s="77">
        <v>0</v>
      </c>
      <c r="F437" s="119">
        <f t="shared" si="6"/>
        <v>0</v>
      </c>
      <c r="G437" s="73" t="s">
        <v>300</v>
      </c>
    </row>
    <row r="438" spans="1:7" x14ac:dyDescent="0.35">
      <c r="A438" s="73" t="s">
        <v>244</v>
      </c>
      <c r="B438" s="73">
        <v>117120</v>
      </c>
      <c r="C438" s="73" t="s">
        <v>263</v>
      </c>
      <c r="D438" s="77">
        <v>668000</v>
      </c>
      <c r="E438" s="77">
        <v>0</v>
      </c>
      <c r="F438" s="119">
        <f t="shared" si="6"/>
        <v>0</v>
      </c>
      <c r="G438" s="73" t="s">
        <v>300</v>
      </c>
    </row>
    <row r="439" spans="1:7" x14ac:dyDescent="0.35">
      <c r="A439" s="73" t="s">
        <v>255</v>
      </c>
      <c r="B439" s="73">
        <v>128020</v>
      </c>
      <c r="C439" s="73" t="s">
        <v>256</v>
      </c>
      <c r="D439" s="77">
        <v>640000</v>
      </c>
      <c r="E439" s="77">
        <v>0</v>
      </c>
      <c r="F439" s="119">
        <f t="shared" si="6"/>
        <v>0</v>
      </c>
      <c r="G439" s="73" t="s">
        <v>300</v>
      </c>
    </row>
    <row r="440" spans="1:7" x14ac:dyDescent="0.35">
      <c r="A440" s="73" t="s">
        <v>252</v>
      </c>
      <c r="B440" s="73">
        <v>72820</v>
      </c>
      <c r="C440" s="73" t="s">
        <v>287</v>
      </c>
      <c r="D440" s="77">
        <v>619000</v>
      </c>
      <c r="E440" s="77">
        <v>0</v>
      </c>
      <c r="F440" s="119">
        <f t="shared" si="6"/>
        <v>0</v>
      </c>
      <c r="G440" s="73" t="s">
        <v>300</v>
      </c>
    </row>
    <row r="441" spans="1:7" x14ac:dyDescent="0.35">
      <c r="A441" s="73" t="s">
        <v>252</v>
      </c>
      <c r="B441" s="73">
        <v>73320</v>
      </c>
      <c r="C441" s="73" t="s">
        <v>288</v>
      </c>
      <c r="D441" s="77">
        <v>610000</v>
      </c>
      <c r="E441" s="77">
        <v>0</v>
      </c>
      <c r="F441" s="119">
        <f t="shared" si="6"/>
        <v>0</v>
      </c>
      <c r="G441" s="73" t="s">
        <v>300</v>
      </c>
    </row>
    <row r="442" spans="1:7" x14ac:dyDescent="0.35">
      <c r="A442" s="73" t="s">
        <v>252</v>
      </c>
      <c r="B442" s="73">
        <v>73120</v>
      </c>
      <c r="C442" s="73" t="s">
        <v>289</v>
      </c>
      <c r="D442" s="77">
        <v>591000</v>
      </c>
      <c r="E442" s="77">
        <v>0</v>
      </c>
      <c r="F442" s="119">
        <f t="shared" si="6"/>
        <v>0</v>
      </c>
      <c r="G442" s="73" t="s">
        <v>300</v>
      </c>
    </row>
    <row r="443" spans="1:7" x14ac:dyDescent="0.35">
      <c r="A443" s="73" t="s">
        <v>252</v>
      </c>
      <c r="B443" s="73">
        <v>72920</v>
      </c>
      <c r="C443" s="73" t="s">
        <v>290</v>
      </c>
      <c r="D443" s="77">
        <v>508000</v>
      </c>
      <c r="E443" s="77">
        <v>0</v>
      </c>
      <c r="F443" s="119">
        <f t="shared" si="6"/>
        <v>0</v>
      </c>
      <c r="G443" s="73" t="s">
        <v>300</v>
      </c>
    </row>
    <row r="444" spans="1:7" x14ac:dyDescent="0.35">
      <c r="A444" s="73" t="s">
        <v>254</v>
      </c>
      <c r="B444" s="73">
        <v>93020</v>
      </c>
      <c r="C444" s="73" t="s">
        <v>257</v>
      </c>
      <c r="D444" s="77">
        <v>409000</v>
      </c>
      <c r="E444" s="77">
        <v>0</v>
      </c>
      <c r="F444" s="119">
        <f t="shared" si="6"/>
        <v>0</v>
      </c>
      <c r="G444" s="73" t="s">
        <v>300</v>
      </c>
    </row>
    <row r="445" spans="1:7" x14ac:dyDescent="0.35">
      <c r="A445" s="73" t="s">
        <v>244</v>
      </c>
      <c r="B445" s="73">
        <v>117820</v>
      </c>
      <c r="C445" s="73" t="s">
        <v>257</v>
      </c>
      <c r="D445" s="77">
        <v>408000</v>
      </c>
      <c r="E445" s="77">
        <v>0</v>
      </c>
      <c r="F445" s="119">
        <f t="shared" si="6"/>
        <v>0</v>
      </c>
      <c r="G445" s="73" t="s">
        <v>300</v>
      </c>
    </row>
    <row r="446" spans="1:7" x14ac:dyDescent="0.35">
      <c r="A446" s="73" t="s">
        <v>226</v>
      </c>
      <c r="B446" s="73">
        <v>7420</v>
      </c>
      <c r="C446" s="73" t="s">
        <v>266</v>
      </c>
      <c r="D446" s="77">
        <v>351000</v>
      </c>
      <c r="E446" s="77">
        <v>351000</v>
      </c>
      <c r="F446" s="119">
        <f t="shared" si="6"/>
        <v>1</v>
      </c>
      <c r="G446" s="73" t="s">
        <v>299</v>
      </c>
    </row>
    <row r="447" spans="1:7" x14ac:dyDescent="0.35">
      <c r="A447" s="73" t="s">
        <v>267</v>
      </c>
      <c r="B447" s="73">
        <v>95320</v>
      </c>
      <c r="C447" s="73" t="s">
        <v>270</v>
      </c>
      <c r="D447" s="77">
        <v>318000</v>
      </c>
      <c r="E447" s="77">
        <v>0</v>
      </c>
      <c r="F447" s="119">
        <f t="shared" si="6"/>
        <v>0</v>
      </c>
      <c r="G447" s="73" t="s">
        <v>300</v>
      </c>
    </row>
    <row r="448" spans="1:7" x14ac:dyDescent="0.35">
      <c r="A448" s="73" t="s">
        <v>244</v>
      </c>
      <c r="B448" s="73">
        <v>119020</v>
      </c>
      <c r="C448" s="73" t="s">
        <v>270</v>
      </c>
      <c r="D448" s="77">
        <v>317000</v>
      </c>
      <c r="E448" s="77">
        <v>0</v>
      </c>
      <c r="F448" s="119">
        <f t="shared" si="6"/>
        <v>0</v>
      </c>
      <c r="G448" s="73" t="s">
        <v>300</v>
      </c>
    </row>
    <row r="449" spans="1:7" x14ac:dyDescent="0.35">
      <c r="A449" s="73" t="s">
        <v>244</v>
      </c>
      <c r="B449" s="73">
        <v>114820</v>
      </c>
      <c r="C449" s="73" t="s">
        <v>256</v>
      </c>
      <c r="D449" s="77">
        <v>302000</v>
      </c>
      <c r="E449" s="77">
        <v>0</v>
      </c>
      <c r="F449" s="119">
        <f t="shared" si="6"/>
        <v>0</v>
      </c>
      <c r="G449" s="73" t="s">
        <v>300</v>
      </c>
    </row>
    <row r="450" spans="1:7" x14ac:dyDescent="0.35">
      <c r="A450" s="73" t="s">
        <v>254</v>
      </c>
      <c r="B450" s="73">
        <v>92820</v>
      </c>
      <c r="C450" s="73" t="s">
        <v>276</v>
      </c>
      <c r="D450" s="77">
        <v>282000</v>
      </c>
      <c r="E450" s="77">
        <v>0</v>
      </c>
      <c r="F450" s="119">
        <f t="shared" si="6"/>
        <v>0</v>
      </c>
      <c r="G450" s="73" t="s">
        <v>300</v>
      </c>
    </row>
    <row r="451" spans="1:7" x14ac:dyDescent="0.35">
      <c r="A451" s="73" t="s">
        <v>232</v>
      </c>
      <c r="B451" s="73">
        <v>68820</v>
      </c>
      <c r="C451" s="73" t="s">
        <v>273</v>
      </c>
      <c r="D451" s="77">
        <v>266000</v>
      </c>
      <c r="E451" s="77">
        <v>0</v>
      </c>
      <c r="F451" s="119">
        <f t="shared" ref="F451:F474" si="7">E451/D451</f>
        <v>0</v>
      </c>
      <c r="G451" s="73" t="s">
        <v>300</v>
      </c>
    </row>
    <row r="452" spans="1:7" x14ac:dyDescent="0.35">
      <c r="A452" s="73" t="s">
        <v>244</v>
      </c>
      <c r="B452" s="73">
        <v>117620</v>
      </c>
      <c r="C452" s="73" t="s">
        <v>276</v>
      </c>
      <c r="D452" s="77">
        <v>251000</v>
      </c>
      <c r="E452" s="77">
        <v>0</v>
      </c>
      <c r="F452" s="119">
        <f t="shared" si="7"/>
        <v>0</v>
      </c>
      <c r="G452" s="73" t="s">
        <v>300</v>
      </c>
    </row>
    <row r="453" spans="1:7" x14ac:dyDescent="0.35">
      <c r="A453" s="73" t="s">
        <v>267</v>
      </c>
      <c r="B453" s="73">
        <v>94920</v>
      </c>
      <c r="C453" s="73" t="s">
        <v>264</v>
      </c>
      <c r="D453" s="77">
        <v>246000</v>
      </c>
      <c r="E453" s="77">
        <v>0</v>
      </c>
      <c r="F453" s="119">
        <f t="shared" si="7"/>
        <v>0</v>
      </c>
      <c r="G453" s="73" t="s">
        <v>300</v>
      </c>
    </row>
    <row r="454" spans="1:7" x14ac:dyDescent="0.35">
      <c r="A454" s="73" t="s">
        <v>244</v>
      </c>
      <c r="B454" s="73">
        <v>118620</v>
      </c>
      <c r="C454" s="73" t="s">
        <v>264</v>
      </c>
      <c r="D454" s="77">
        <v>246000</v>
      </c>
      <c r="E454" s="77">
        <v>0</v>
      </c>
      <c r="F454" s="119">
        <f t="shared" si="7"/>
        <v>0</v>
      </c>
      <c r="G454" s="73" t="s">
        <v>300</v>
      </c>
    </row>
    <row r="455" spans="1:7" x14ac:dyDescent="0.35">
      <c r="A455" s="73" t="s">
        <v>228</v>
      </c>
      <c r="B455" s="73">
        <v>99320</v>
      </c>
      <c r="C455" s="73" t="s">
        <v>273</v>
      </c>
      <c r="D455" s="77">
        <v>245000</v>
      </c>
      <c r="E455" s="77">
        <v>0</v>
      </c>
      <c r="F455" s="119">
        <f t="shared" si="7"/>
        <v>0</v>
      </c>
      <c r="G455" s="73" t="s">
        <v>300</v>
      </c>
    </row>
    <row r="456" spans="1:7" x14ac:dyDescent="0.35">
      <c r="A456" s="73" t="s">
        <v>227</v>
      </c>
      <c r="B456" s="73">
        <v>124420</v>
      </c>
      <c r="C456" s="73" t="s">
        <v>273</v>
      </c>
      <c r="D456" s="77">
        <v>245000</v>
      </c>
      <c r="E456" s="77">
        <v>0</v>
      </c>
      <c r="F456" s="119">
        <f t="shared" si="7"/>
        <v>0</v>
      </c>
      <c r="G456" s="73" t="s">
        <v>300</v>
      </c>
    </row>
    <row r="457" spans="1:7" x14ac:dyDescent="0.35">
      <c r="A457" s="73" t="s">
        <v>252</v>
      </c>
      <c r="B457" s="73">
        <v>73220</v>
      </c>
      <c r="C457" s="73" t="s">
        <v>291</v>
      </c>
      <c r="D457" s="77">
        <v>233000</v>
      </c>
      <c r="E457" s="77">
        <v>0</v>
      </c>
      <c r="F457" s="119">
        <f t="shared" si="7"/>
        <v>0</v>
      </c>
      <c r="G457" s="73" t="s">
        <v>300</v>
      </c>
    </row>
    <row r="458" spans="1:7" x14ac:dyDescent="0.35">
      <c r="A458" s="73" t="s">
        <v>252</v>
      </c>
      <c r="B458" s="73">
        <v>72720</v>
      </c>
      <c r="C458" s="73" t="s">
        <v>292</v>
      </c>
      <c r="D458" s="77">
        <v>229000</v>
      </c>
      <c r="E458" s="77">
        <v>0</v>
      </c>
      <c r="F458" s="119">
        <f t="shared" si="7"/>
        <v>0</v>
      </c>
      <c r="G458" s="73" t="s">
        <v>300</v>
      </c>
    </row>
    <row r="459" spans="1:7" x14ac:dyDescent="0.35">
      <c r="A459" s="73" t="s">
        <v>254</v>
      </c>
      <c r="B459" s="73">
        <v>92720</v>
      </c>
      <c r="C459" s="73" t="s">
        <v>250</v>
      </c>
      <c r="D459" s="77">
        <v>216000</v>
      </c>
      <c r="E459" s="77">
        <v>0</v>
      </c>
      <c r="F459" s="119">
        <f t="shared" si="7"/>
        <v>0</v>
      </c>
      <c r="G459" s="73" t="s">
        <v>300</v>
      </c>
    </row>
    <row r="460" spans="1:7" x14ac:dyDescent="0.35">
      <c r="A460" s="73" t="s">
        <v>244</v>
      </c>
      <c r="B460" s="73">
        <v>117520</v>
      </c>
      <c r="C460" s="73" t="s">
        <v>250</v>
      </c>
      <c r="D460" s="77">
        <v>208000</v>
      </c>
      <c r="E460" s="77">
        <v>0</v>
      </c>
      <c r="F460" s="119">
        <f t="shared" si="7"/>
        <v>0</v>
      </c>
      <c r="G460" s="73" t="s">
        <v>300</v>
      </c>
    </row>
    <row r="461" spans="1:7" x14ac:dyDescent="0.35">
      <c r="A461" s="73" t="s">
        <v>252</v>
      </c>
      <c r="B461" s="73">
        <v>72620</v>
      </c>
      <c r="C461" s="73" t="s">
        <v>293</v>
      </c>
      <c r="D461" s="77">
        <v>166000</v>
      </c>
      <c r="E461" s="77">
        <v>0</v>
      </c>
      <c r="F461" s="119">
        <f t="shared" si="7"/>
        <v>0</v>
      </c>
      <c r="G461" s="73" t="s">
        <v>300</v>
      </c>
    </row>
    <row r="462" spans="1:7" x14ac:dyDescent="0.35">
      <c r="A462" s="73" t="s">
        <v>278</v>
      </c>
      <c r="B462" s="73">
        <v>74020</v>
      </c>
      <c r="C462" s="73" t="s">
        <v>281</v>
      </c>
      <c r="D462" s="77">
        <v>160000</v>
      </c>
      <c r="E462" s="77">
        <v>160000</v>
      </c>
      <c r="F462" s="119">
        <f t="shared" si="7"/>
        <v>1</v>
      </c>
      <c r="G462" s="73" t="s">
        <v>300</v>
      </c>
    </row>
    <row r="463" spans="1:7" x14ac:dyDescent="0.35">
      <c r="A463" s="73" t="s">
        <v>254</v>
      </c>
      <c r="B463" s="73">
        <v>92920</v>
      </c>
      <c r="C463" s="73" t="s">
        <v>273</v>
      </c>
      <c r="D463" s="77">
        <v>74000</v>
      </c>
      <c r="E463" s="77">
        <v>0</v>
      </c>
      <c r="F463" s="119">
        <f t="shared" si="7"/>
        <v>0</v>
      </c>
      <c r="G463" s="73" t="s">
        <v>300</v>
      </c>
    </row>
    <row r="464" spans="1:7" x14ac:dyDescent="0.35">
      <c r="A464" s="73" t="s">
        <v>244</v>
      </c>
      <c r="B464" s="73">
        <v>117720</v>
      </c>
      <c r="C464" s="73" t="s">
        <v>273</v>
      </c>
      <c r="D464" s="77">
        <v>74000</v>
      </c>
      <c r="E464" s="77">
        <v>0</v>
      </c>
      <c r="F464" s="119">
        <f t="shared" si="7"/>
        <v>0</v>
      </c>
      <c r="G464" s="73" t="s">
        <v>300</v>
      </c>
    </row>
    <row r="465" spans="1:7" x14ac:dyDescent="0.35">
      <c r="A465" s="73" t="s">
        <v>252</v>
      </c>
      <c r="B465" s="73">
        <v>73420</v>
      </c>
      <c r="C465" s="73" t="s">
        <v>294</v>
      </c>
      <c r="D465" s="77">
        <v>61000</v>
      </c>
      <c r="E465" s="77">
        <v>0</v>
      </c>
      <c r="F465" s="119">
        <f t="shared" si="7"/>
        <v>0</v>
      </c>
      <c r="G465" s="73" t="s">
        <v>300</v>
      </c>
    </row>
    <row r="466" spans="1:7" x14ac:dyDescent="0.35">
      <c r="A466" s="73" t="s">
        <v>227</v>
      </c>
      <c r="B466" s="73">
        <v>121720</v>
      </c>
      <c r="C466" s="73" t="s">
        <v>250</v>
      </c>
      <c r="D466" s="77">
        <v>20000</v>
      </c>
      <c r="E466" s="77">
        <v>0</v>
      </c>
      <c r="F466" s="119">
        <f t="shared" si="7"/>
        <v>0</v>
      </c>
      <c r="G466" s="73" t="s">
        <v>300</v>
      </c>
    </row>
    <row r="467" spans="1:7" x14ac:dyDescent="0.35">
      <c r="A467" s="73" t="s">
        <v>232</v>
      </c>
      <c r="B467" s="73">
        <v>69320</v>
      </c>
      <c r="C467" s="73" t="s">
        <v>282</v>
      </c>
      <c r="D467" s="77">
        <v>9000</v>
      </c>
      <c r="E467" s="77">
        <v>0</v>
      </c>
      <c r="F467" s="119">
        <f t="shared" si="7"/>
        <v>0</v>
      </c>
      <c r="G467" s="73" t="s">
        <v>300</v>
      </c>
    </row>
    <row r="468" spans="1:7" x14ac:dyDescent="0.35">
      <c r="A468" s="73" t="s">
        <v>228</v>
      </c>
      <c r="B468" s="73">
        <v>99820</v>
      </c>
      <c r="C468" s="73" t="s">
        <v>282</v>
      </c>
      <c r="D468" s="77">
        <v>9000</v>
      </c>
      <c r="E468" s="77">
        <v>0</v>
      </c>
      <c r="F468" s="119">
        <f t="shared" si="7"/>
        <v>0</v>
      </c>
      <c r="G468" s="73" t="s">
        <v>300</v>
      </c>
    </row>
    <row r="469" spans="1:7" x14ac:dyDescent="0.35">
      <c r="A469" s="73" t="s">
        <v>227</v>
      </c>
      <c r="B469" s="73">
        <v>124920</v>
      </c>
      <c r="C469" s="73" t="s">
        <v>282</v>
      </c>
      <c r="D469" s="77">
        <v>9000</v>
      </c>
      <c r="E469" s="77">
        <v>0</v>
      </c>
      <c r="F469" s="119">
        <f t="shared" si="7"/>
        <v>0</v>
      </c>
      <c r="G469" s="73" t="s">
        <v>300</v>
      </c>
    </row>
    <row r="470" spans="1:7" x14ac:dyDescent="0.35">
      <c r="A470" s="73" t="s">
        <v>267</v>
      </c>
      <c r="B470" s="73">
        <v>94520</v>
      </c>
      <c r="C470" s="73" t="s">
        <v>282</v>
      </c>
      <c r="D470" s="77">
        <v>6000</v>
      </c>
      <c r="E470" s="77">
        <v>0</v>
      </c>
      <c r="F470" s="119">
        <f t="shared" si="7"/>
        <v>0</v>
      </c>
      <c r="G470" s="73" t="s">
        <v>300</v>
      </c>
    </row>
    <row r="471" spans="1:7" x14ac:dyDescent="0.35">
      <c r="A471" s="73" t="s">
        <v>244</v>
      </c>
      <c r="B471" s="73">
        <v>118220</v>
      </c>
      <c r="C471" s="73" t="s">
        <v>282</v>
      </c>
      <c r="D471" s="77">
        <v>6000</v>
      </c>
      <c r="E471" s="77">
        <v>0</v>
      </c>
      <c r="F471" s="119">
        <f t="shared" si="7"/>
        <v>0</v>
      </c>
      <c r="G471" s="73" t="s">
        <v>300</v>
      </c>
    </row>
    <row r="472" spans="1:7" x14ac:dyDescent="0.35">
      <c r="A472" s="73" t="s">
        <v>227</v>
      </c>
      <c r="B472" s="73">
        <v>125920</v>
      </c>
      <c r="C472" s="73" t="s">
        <v>250</v>
      </c>
      <c r="D472" s="77">
        <v>4000</v>
      </c>
      <c r="E472" s="77">
        <v>0</v>
      </c>
      <c r="F472" s="119">
        <f t="shared" si="7"/>
        <v>0</v>
      </c>
      <c r="G472" s="73" t="s">
        <v>300</v>
      </c>
    </row>
    <row r="473" spans="1:7" x14ac:dyDescent="0.35">
      <c r="A473" s="73" t="s">
        <v>255</v>
      </c>
      <c r="B473" s="73">
        <v>128120</v>
      </c>
      <c r="C473" s="73" t="s">
        <v>256</v>
      </c>
      <c r="D473" s="77">
        <v>4000</v>
      </c>
      <c r="E473" s="77">
        <v>0</v>
      </c>
      <c r="F473" s="119">
        <f t="shared" si="7"/>
        <v>0</v>
      </c>
      <c r="G473" s="73" t="s">
        <v>300</v>
      </c>
    </row>
    <row r="474" spans="1:7" x14ac:dyDescent="0.35">
      <c r="A474" s="73" t="s">
        <v>278</v>
      </c>
      <c r="B474" s="73">
        <v>74220</v>
      </c>
      <c r="C474" s="73" t="s">
        <v>281</v>
      </c>
      <c r="D474" s="77">
        <v>1000</v>
      </c>
      <c r="E474" s="77">
        <v>0</v>
      </c>
      <c r="F474" s="119">
        <f t="shared" si="7"/>
        <v>0</v>
      </c>
      <c r="G474" s="73" t="s">
        <v>300</v>
      </c>
    </row>
  </sheetData>
  <phoneticPr fontId="5"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E43"/>
  <sheetViews>
    <sheetView zoomScale="70" zoomScaleNormal="70" workbookViewId="0">
      <pane ySplit="1" topLeftCell="A2" activePane="bottomLeft" state="frozen"/>
      <selection pane="bottomLeft"/>
    </sheetView>
  </sheetViews>
  <sheetFormatPr baseColWidth="10" defaultRowHeight="14.5" x14ac:dyDescent="0.35"/>
  <cols>
    <col min="1" max="1" width="92.26953125" style="73" bestFit="1" customWidth="1"/>
    <col min="2" max="3" width="19.90625" style="77" bestFit="1" customWidth="1"/>
    <col min="4" max="4" width="19.1796875" style="127" bestFit="1" customWidth="1"/>
    <col min="5" max="5" width="18.81640625" style="73" bestFit="1" customWidth="1"/>
    <col min="6" max="16384" width="10.90625" style="73"/>
  </cols>
  <sheetData>
    <row r="1" spans="1:5" ht="23" customHeight="1" x14ac:dyDescent="0.35">
      <c r="A1" s="120" t="s">
        <v>223</v>
      </c>
      <c r="B1" s="121" t="s">
        <v>295</v>
      </c>
      <c r="C1" s="121" t="s">
        <v>296</v>
      </c>
      <c r="D1" s="122" t="s">
        <v>297</v>
      </c>
      <c r="E1" s="73" t="s">
        <v>301</v>
      </c>
    </row>
    <row r="2" spans="1:5" x14ac:dyDescent="0.35">
      <c r="A2" s="73" t="s">
        <v>237</v>
      </c>
      <c r="B2" s="77">
        <v>120578034600</v>
      </c>
      <c r="C2" s="77">
        <v>119331209000</v>
      </c>
      <c r="D2" s="119">
        <f>Tabla2[[#This Row],[Valor pagado]]/Tabla2[[#This Row],[Valor contratos]]</f>
        <v>0.98965959592776442</v>
      </c>
      <c r="E2" s="73">
        <v>21</v>
      </c>
    </row>
    <row r="3" spans="1:5" x14ac:dyDescent="0.35">
      <c r="A3" s="73" t="s">
        <v>234</v>
      </c>
      <c r="B3" s="77">
        <v>178470332000</v>
      </c>
      <c r="C3" s="77">
        <v>178310283000</v>
      </c>
      <c r="D3" s="119">
        <f>Tabla2[[#This Row],[Valor pagado]]/Tabla2[[#This Row],[Valor contratos]]</f>
        <v>0.99910321789506173</v>
      </c>
      <c r="E3" s="73">
        <v>20</v>
      </c>
    </row>
    <row r="4" spans="1:5" x14ac:dyDescent="0.35">
      <c r="A4" s="73" t="s">
        <v>235</v>
      </c>
      <c r="B4" s="77">
        <v>144507518000</v>
      </c>
      <c r="C4" s="77">
        <v>144406686000</v>
      </c>
      <c r="D4" s="119">
        <f>Tabla2[[#This Row],[Valor pagado]]/Tabla2[[#This Row],[Valor contratos]]</f>
        <v>0.99930223699503307</v>
      </c>
      <c r="E4" s="73">
        <v>18</v>
      </c>
    </row>
    <row r="5" spans="1:5" x14ac:dyDescent="0.35">
      <c r="A5" s="73" t="s">
        <v>283</v>
      </c>
      <c r="B5" s="77">
        <v>82836000</v>
      </c>
      <c r="C5" s="77">
        <v>82836000</v>
      </c>
      <c r="D5" s="119">
        <f>Tabla2[[#This Row],[Valor pagado]]/Tabla2[[#This Row],[Valor contratos]]</f>
        <v>1</v>
      </c>
      <c r="E5" s="73">
        <v>4</v>
      </c>
    </row>
    <row r="6" spans="1:5" x14ac:dyDescent="0.35">
      <c r="A6" s="73" t="s">
        <v>268</v>
      </c>
      <c r="B6" s="77">
        <v>13891599000</v>
      </c>
      <c r="C6" s="77">
        <v>13833963000</v>
      </c>
      <c r="D6" s="119">
        <f>Tabla2[[#This Row],[Valor pagado]]/Tabla2[[#This Row],[Valor contratos]]</f>
        <v>0.99585101758264116</v>
      </c>
      <c r="E6" s="73">
        <v>19</v>
      </c>
    </row>
    <row r="7" spans="1:5" x14ac:dyDescent="0.35">
      <c r="A7" s="73" t="s">
        <v>281</v>
      </c>
      <c r="B7" s="77">
        <v>148634000</v>
      </c>
      <c r="C7" s="77">
        <v>148633000</v>
      </c>
      <c r="D7" s="119">
        <f>Tabla2[[#This Row],[Valor pagado]]/Tabla2[[#This Row],[Valor contratos]]</f>
        <v>0.99999327206426525</v>
      </c>
      <c r="E7" s="73">
        <v>6</v>
      </c>
    </row>
    <row r="8" spans="1:5" x14ac:dyDescent="0.35">
      <c r="A8" s="73" t="s">
        <v>231</v>
      </c>
      <c r="B8" s="77">
        <v>623399690500</v>
      </c>
      <c r="C8" s="77">
        <v>620739234000</v>
      </c>
      <c r="D8" s="119">
        <f>Tabla2[[#This Row],[Valor pagado]]/Tabla2[[#This Row],[Valor contratos]]</f>
        <v>0.99573234228290008</v>
      </c>
      <c r="E8" s="73">
        <v>31</v>
      </c>
    </row>
    <row r="9" spans="1:5" x14ac:dyDescent="0.35">
      <c r="A9" s="73" t="s">
        <v>230</v>
      </c>
      <c r="B9" s="77">
        <v>292806634000</v>
      </c>
      <c r="C9" s="77">
        <v>292438686000</v>
      </c>
      <c r="D9" s="119">
        <f>Tabla2[[#This Row],[Valor pagado]]/Tabla2[[#This Row],[Valor contratos]]</f>
        <v>0.99874337546600811</v>
      </c>
      <c r="E9" s="73">
        <v>19</v>
      </c>
    </row>
    <row r="10" spans="1:5" x14ac:dyDescent="0.35">
      <c r="A10" s="73" t="s">
        <v>246</v>
      </c>
      <c r="B10" s="77">
        <v>72626745600</v>
      </c>
      <c r="C10" s="77">
        <v>71985090000</v>
      </c>
      <c r="D10" s="119">
        <f>Tabla2[[#This Row],[Valor pagado]]/Tabla2[[#This Row],[Valor contratos]]</f>
        <v>0.99116502337122481</v>
      </c>
      <c r="E10" s="73">
        <v>26</v>
      </c>
    </row>
    <row r="11" spans="1:5" x14ac:dyDescent="0.35">
      <c r="A11" s="73" t="s">
        <v>250</v>
      </c>
      <c r="B11" s="77">
        <v>51532505000</v>
      </c>
      <c r="C11" s="77">
        <v>51527494000</v>
      </c>
      <c r="D11" s="119">
        <f>Tabla2[[#This Row],[Valor pagado]]/Tabla2[[#This Row],[Valor contratos]]</f>
        <v>0.9999027604033609</v>
      </c>
      <c r="E11" s="73">
        <v>22</v>
      </c>
    </row>
    <row r="12" spans="1:5" x14ac:dyDescent="0.35">
      <c r="A12" s="73" t="s">
        <v>263</v>
      </c>
      <c r="B12" s="77">
        <v>11445666000</v>
      </c>
      <c r="C12" s="77">
        <v>11435939000</v>
      </c>
      <c r="D12" s="119">
        <f>Tabla2[[#This Row],[Valor pagado]]/Tabla2[[#This Row],[Valor contratos]]</f>
        <v>0.99915015867141321</v>
      </c>
      <c r="E12" s="73">
        <v>19</v>
      </c>
    </row>
    <row r="13" spans="1:5" x14ac:dyDescent="0.35">
      <c r="A13" s="73" t="s">
        <v>282</v>
      </c>
      <c r="B13" s="77">
        <v>111837000</v>
      </c>
      <c r="C13" s="77">
        <v>111798000</v>
      </c>
      <c r="D13" s="119">
        <f>Tabla2[[#This Row],[Valor pagado]]/Tabla2[[#This Row],[Valor contratos]]</f>
        <v>0.99965127819952249</v>
      </c>
      <c r="E13" s="73">
        <v>13</v>
      </c>
    </row>
    <row r="14" spans="1:5" x14ac:dyDescent="0.35">
      <c r="A14" s="73" t="s">
        <v>264</v>
      </c>
      <c r="B14" s="77">
        <v>9671044000</v>
      </c>
      <c r="C14" s="77">
        <v>9667805000</v>
      </c>
      <c r="D14" s="119">
        <f>Tabla2[[#This Row],[Valor pagado]]/Tabla2[[#This Row],[Valor contratos]]</f>
        <v>0.9996650826942779</v>
      </c>
      <c r="E14" s="73">
        <v>17</v>
      </c>
    </row>
    <row r="15" spans="1:5" x14ac:dyDescent="0.35">
      <c r="A15" s="73" t="s">
        <v>285</v>
      </c>
      <c r="B15" s="77">
        <v>10530000</v>
      </c>
      <c r="C15" s="77">
        <v>10530000</v>
      </c>
      <c r="D15" s="119">
        <f>Tabla2[[#This Row],[Valor pagado]]/Tabla2[[#This Row],[Valor contratos]]</f>
        <v>1</v>
      </c>
      <c r="E15" s="73">
        <v>2</v>
      </c>
    </row>
    <row r="16" spans="1:5" x14ac:dyDescent="0.35">
      <c r="A16" s="73" t="s">
        <v>273</v>
      </c>
      <c r="B16" s="77">
        <v>1602059000</v>
      </c>
      <c r="C16" s="77">
        <v>1601155000</v>
      </c>
      <c r="D16" s="119">
        <f>Tabla2[[#This Row],[Valor pagado]]/Tabla2[[#This Row],[Valor contratos]]</f>
        <v>0.99943572614991083</v>
      </c>
      <c r="E16" s="73">
        <v>16</v>
      </c>
    </row>
    <row r="17" spans="1:5" x14ac:dyDescent="0.35">
      <c r="A17" s="73" t="s">
        <v>269</v>
      </c>
      <c r="B17" s="77">
        <v>9369538000</v>
      </c>
      <c r="C17" s="77">
        <v>9337135000</v>
      </c>
      <c r="D17" s="119">
        <f>Tabla2[[#This Row],[Valor pagado]]/Tabla2[[#This Row],[Valor contratos]]</f>
        <v>0.99654166512799247</v>
      </c>
      <c r="E17" s="73">
        <v>16</v>
      </c>
    </row>
    <row r="18" spans="1:5" x14ac:dyDescent="0.35">
      <c r="A18" s="73" t="s">
        <v>279</v>
      </c>
      <c r="B18" s="77">
        <v>175149000</v>
      </c>
      <c r="C18" s="77">
        <v>175149000</v>
      </c>
      <c r="D18" s="119">
        <f>Tabla2[[#This Row],[Valor pagado]]/Tabla2[[#This Row],[Valor contratos]]</f>
        <v>1</v>
      </c>
      <c r="E18" s="73">
        <v>3</v>
      </c>
    </row>
    <row r="19" spans="1:5" x14ac:dyDescent="0.35">
      <c r="A19" s="73" t="s">
        <v>276</v>
      </c>
      <c r="B19" s="77">
        <v>1165179000</v>
      </c>
      <c r="C19" s="77">
        <v>1160121000</v>
      </c>
      <c r="D19" s="119">
        <f>Tabla2[[#This Row],[Valor pagado]]/Tabla2[[#This Row],[Valor contratos]]</f>
        <v>0.99565903607943496</v>
      </c>
      <c r="E19" s="73">
        <v>15</v>
      </c>
    </row>
    <row r="20" spans="1:5" x14ac:dyDescent="0.35">
      <c r="A20" s="73" t="s">
        <v>266</v>
      </c>
      <c r="B20" s="77">
        <v>13383190000</v>
      </c>
      <c r="C20" s="77">
        <v>13303443000</v>
      </c>
      <c r="D20" s="119">
        <f>Tabla2[[#This Row],[Valor pagado]]/Tabla2[[#This Row],[Valor contratos]]</f>
        <v>0.99404125623263218</v>
      </c>
      <c r="E20" s="73">
        <v>13</v>
      </c>
    </row>
    <row r="21" spans="1:5" x14ac:dyDescent="0.35">
      <c r="A21" s="73" t="s">
        <v>225</v>
      </c>
      <c r="B21" s="77">
        <v>1146063766300</v>
      </c>
      <c r="C21" s="77">
        <v>1142647026000</v>
      </c>
      <c r="D21" s="119">
        <f>Tabla2[[#This Row],[Valor pagado]]/Tabla2[[#This Row],[Valor contratos]]</f>
        <v>0.99701871710766077</v>
      </c>
      <c r="E21" s="73">
        <v>35</v>
      </c>
    </row>
    <row r="22" spans="1:5" x14ac:dyDescent="0.35">
      <c r="A22" s="73" t="s">
        <v>270</v>
      </c>
      <c r="B22" s="77">
        <v>5826138000</v>
      </c>
      <c r="C22" s="77">
        <v>5822364000</v>
      </c>
      <c r="D22" s="119">
        <f>Tabla2[[#This Row],[Valor pagado]]/Tabla2[[#This Row],[Valor contratos]]</f>
        <v>0.99935222955583958</v>
      </c>
      <c r="E22" s="73">
        <v>19</v>
      </c>
    </row>
    <row r="23" spans="1:5" x14ac:dyDescent="0.35">
      <c r="A23" s="73" t="s">
        <v>248</v>
      </c>
      <c r="B23" s="77">
        <v>104774982400</v>
      </c>
      <c r="C23" s="77">
        <v>104448795000</v>
      </c>
      <c r="D23" s="119">
        <f>Tabla2[[#This Row],[Valor pagado]]/Tabla2[[#This Row],[Valor contratos]]</f>
        <v>0.99688678162927569</v>
      </c>
      <c r="E23" s="73">
        <v>23</v>
      </c>
    </row>
    <row r="24" spans="1:5" x14ac:dyDescent="0.35">
      <c r="A24" s="73" t="s">
        <v>265</v>
      </c>
      <c r="B24" s="77">
        <v>8121087000</v>
      </c>
      <c r="C24" s="77">
        <v>8121087000</v>
      </c>
      <c r="D24" s="119">
        <f>Tabla2[[#This Row],[Valor pagado]]/Tabla2[[#This Row],[Valor contratos]]</f>
        <v>1</v>
      </c>
      <c r="E24" s="73">
        <v>6</v>
      </c>
    </row>
    <row r="25" spans="1:5" x14ac:dyDescent="0.35">
      <c r="A25" s="73" t="s">
        <v>274</v>
      </c>
      <c r="B25" s="77">
        <v>659880000</v>
      </c>
      <c r="C25" s="77">
        <v>659880000</v>
      </c>
      <c r="D25" s="119">
        <f>Tabla2[[#This Row],[Valor pagado]]/Tabla2[[#This Row],[Valor contratos]]</f>
        <v>1</v>
      </c>
      <c r="E25" s="73">
        <v>4</v>
      </c>
    </row>
    <row r="26" spans="1:5" x14ac:dyDescent="0.35">
      <c r="A26" s="73" t="s">
        <v>271</v>
      </c>
      <c r="B26" s="77">
        <v>1591083000</v>
      </c>
      <c r="C26" s="77">
        <v>1591083000</v>
      </c>
      <c r="D26" s="119">
        <f>Tabla2[[#This Row],[Valor pagado]]/Tabla2[[#This Row],[Valor contratos]]</f>
        <v>1</v>
      </c>
      <c r="E26" s="73">
        <v>2</v>
      </c>
    </row>
    <row r="27" spans="1:5" x14ac:dyDescent="0.35">
      <c r="A27" s="73" t="s">
        <v>289</v>
      </c>
      <c r="B27" s="77">
        <v>591000</v>
      </c>
      <c r="C27" s="77">
        <v>0</v>
      </c>
      <c r="D27" s="119">
        <f>Tabla2[[#This Row],[Valor pagado]]/Tabla2[[#This Row],[Valor contratos]]</f>
        <v>0</v>
      </c>
      <c r="E27" s="73">
        <v>1</v>
      </c>
    </row>
    <row r="28" spans="1:5" x14ac:dyDescent="0.35">
      <c r="A28" s="73" t="s">
        <v>286</v>
      </c>
      <c r="B28" s="77">
        <v>4795000</v>
      </c>
      <c r="C28" s="77">
        <v>0</v>
      </c>
      <c r="D28" s="119">
        <f>Tabla2[[#This Row],[Valor pagado]]/Tabla2[[#This Row],[Valor contratos]]</f>
        <v>0</v>
      </c>
      <c r="E28" s="73">
        <v>1</v>
      </c>
    </row>
    <row r="29" spans="1:5" x14ac:dyDescent="0.35">
      <c r="A29" s="73" t="s">
        <v>288</v>
      </c>
      <c r="B29" s="77">
        <v>610000</v>
      </c>
      <c r="C29" s="77">
        <v>0</v>
      </c>
      <c r="D29" s="119">
        <f>Tabla2[[#This Row],[Valor pagado]]/Tabla2[[#This Row],[Valor contratos]]</f>
        <v>0</v>
      </c>
      <c r="E29" s="73">
        <v>1</v>
      </c>
    </row>
    <row r="30" spans="1:5" x14ac:dyDescent="0.35">
      <c r="A30" s="73" t="s">
        <v>284</v>
      </c>
      <c r="B30" s="77">
        <v>9095000</v>
      </c>
      <c r="C30" s="77">
        <v>0</v>
      </c>
      <c r="D30" s="119">
        <f>Tabla2[[#This Row],[Valor pagado]]/Tabla2[[#This Row],[Valor contratos]]</f>
        <v>0</v>
      </c>
      <c r="E30" s="73">
        <v>1</v>
      </c>
    </row>
    <row r="31" spans="1:5" x14ac:dyDescent="0.35">
      <c r="A31" s="73" t="s">
        <v>275</v>
      </c>
      <c r="B31" s="77">
        <v>244647000</v>
      </c>
      <c r="C31" s="77">
        <v>244647000</v>
      </c>
      <c r="D31" s="119">
        <f>Tabla2[[#This Row],[Valor pagado]]/Tabla2[[#This Row],[Valor contratos]]</f>
        <v>1</v>
      </c>
      <c r="E31" s="73">
        <v>1</v>
      </c>
    </row>
    <row r="32" spans="1:5" x14ac:dyDescent="0.35">
      <c r="A32" s="73" t="s">
        <v>287</v>
      </c>
      <c r="B32" s="77">
        <v>619000</v>
      </c>
      <c r="C32" s="77">
        <v>0</v>
      </c>
      <c r="D32" s="119">
        <f>Tabla2[[#This Row],[Valor pagado]]/Tabla2[[#This Row],[Valor contratos]]</f>
        <v>0</v>
      </c>
      <c r="E32" s="73">
        <v>1</v>
      </c>
    </row>
    <row r="33" spans="1:5" x14ac:dyDescent="0.35">
      <c r="A33" s="73" t="s">
        <v>291</v>
      </c>
      <c r="B33" s="77">
        <v>233000</v>
      </c>
      <c r="C33" s="77">
        <v>0</v>
      </c>
      <c r="D33" s="119">
        <f>Tabla2[[#This Row],[Valor pagado]]/Tabla2[[#This Row],[Valor contratos]]</f>
        <v>0</v>
      </c>
      <c r="E33" s="73">
        <v>1</v>
      </c>
    </row>
    <row r="34" spans="1:5" x14ac:dyDescent="0.35">
      <c r="A34" s="73" t="s">
        <v>294</v>
      </c>
      <c r="B34" s="77">
        <v>61000</v>
      </c>
      <c r="C34" s="77">
        <v>0</v>
      </c>
      <c r="D34" s="119">
        <f>Tabla2[[#This Row],[Valor pagado]]/Tabla2[[#This Row],[Valor contratos]]</f>
        <v>0</v>
      </c>
      <c r="E34" s="73">
        <v>1</v>
      </c>
    </row>
    <row r="35" spans="1:5" x14ac:dyDescent="0.35">
      <c r="A35" s="73" t="s">
        <v>292</v>
      </c>
      <c r="B35" s="77">
        <v>229000</v>
      </c>
      <c r="C35" s="77">
        <v>0</v>
      </c>
      <c r="D35" s="119">
        <f>Tabla2[[#This Row],[Valor pagado]]/Tabla2[[#This Row],[Valor contratos]]</f>
        <v>0</v>
      </c>
      <c r="E35" s="73">
        <v>1</v>
      </c>
    </row>
    <row r="36" spans="1:5" x14ac:dyDescent="0.35">
      <c r="A36" s="73" t="s">
        <v>293</v>
      </c>
      <c r="B36" s="77">
        <v>166000</v>
      </c>
      <c r="C36" s="77">
        <v>0</v>
      </c>
      <c r="D36" s="119">
        <f>Tabla2[[#This Row],[Valor pagado]]/Tabla2[[#This Row],[Valor contratos]]</f>
        <v>0</v>
      </c>
      <c r="E36" s="73">
        <v>1</v>
      </c>
    </row>
    <row r="37" spans="1:5" x14ac:dyDescent="0.35">
      <c r="A37" s="73" t="s">
        <v>290</v>
      </c>
      <c r="B37" s="77">
        <v>508000</v>
      </c>
      <c r="C37" s="77">
        <v>0</v>
      </c>
      <c r="D37" s="119">
        <f>Tabla2[[#This Row],[Valor pagado]]/Tabla2[[#This Row],[Valor contratos]]</f>
        <v>0</v>
      </c>
      <c r="E37" s="73">
        <v>1</v>
      </c>
    </row>
    <row r="38" spans="1:5" x14ac:dyDescent="0.35">
      <c r="A38" s="73" t="s">
        <v>277</v>
      </c>
      <c r="B38" s="77">
        <v>223938000</v>
      </c>
      <c r="C38" s="77">
        <v>223938000</v>
      </c>
      <c r="D38" s="119">
        <f>Tabla2[[#This Row],[Valor pagado]]/Tabla2[[#This Row],[Valor contratos]]</f>
        <v>1</v>
      </c>
      <c r="E38" s="73">
        <v>2</v>
      </c>
    </row>
    <row r="39" spans="1:5" x14ac:dyDescent="0.35">
      <c r="A39" s="73" t="s">
        <v>280</v>
      </c>
      <c r="B39" s="77">
        <v>260793000</v>
      </c>
      <c r="C39" s="77">
        <v>260793000</v>
      </c>
      <c r="D39" s="119">
        <f>Tabla2[[#This Row],[Valor pagado]]/Tabla2[[#This Row],[Valor contratos]]</f>
        <v>1</v>
      </c>
      <c r="E39" s="73">
        <v>4</v>
      </c>
    </row>
    <row r="40" spans="1:5" x14ac:dyDescent="0.35">
      <c r="A40" s="73" t="s">
        <v>257</v>
      </c>
      <c r="B40" s="77">
        <v>23571096000</v>
      </c>
      <c r="C40" s="77">
        <v>23565463000</v>
      </c>
      <c r="D40" s="119">
        <f>Tabla2[[#This Row],[Valor pagado]]/Tabla2[[#This Row],[Valor contratos]]</f>
        <v>0.999761020870646</v>
      </c>
      <c r="E40" s="73">
        <v>19</v>
      </c>
    </row>
    <row r="41" spans="1:5" x14ac:dyDescent="0.35">
      <c r="A41" s="73" t="s">
        <v>256</v>
      </c>
      <c r="B41" s="77">
        <v>75411557800</v>
      </c>
      <c r="C41" s="77">
        <v>0</v>
      </c>
      <c r="D41" s="119">
        <f>Tabla2[[#This Row],[Valor pagado]]/Tabla2[[#This Row],[Valor contratos]]</f>
        <v>0</v>
      </c>
      <c r="E41" s="73">
        <v>30</v>
      </c>
    </row>
    <row r="42" spans="1:5" ht="15" thickBot="1" x14ac:dyDescent="0.4">
      <c r="A42" s="73" t="s">
        <v>259</v>
      </c>
      <c r="B42" s="77">
        <v>29846907000</v>
      </c>
      <c r="C42" s="77">
        <v>29795629000</v>
      </c>
      <c r="D42" s="119">
        <f>Tabla2[[#This Row],[Valor pagado]]/Tabla2[[#This Row],[Valor contratos]]</f>
        <v>0.99828196603420249</v>
      </c>
      <c r="E42" s="73">
        <v>18</v>
      </c>
    </row>
    <row r="43" spans="1:5" ht="15" thickBot="1" x14ac:dyDescent="0.4">
      <c r="A43" s="123" t="s">
        <v>306</v>
      </c>
      <c r="B43" s="124">
        <f>SUM(B2:B42)</f>
        <v>2941591503200</v>
      </c>
      <c r="C43" s="124">
        <f>SUM(C2:C42)</f>
        <v>2856987894000</v>
      </c>
      <c r="D43" s="125">
        <f t="shared" ref="D43" si="0">C43/B43</f>
        <v>0.97123883139179445</v>
      </c>
      <c r="E43" s="126">
        <f>SUM(E2:E42)</f>
        <v>473</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AB97"/>
  <sheetViews>
    <sheetView zoomScale="70" zoomScaleNormal="70" workbookViewId="0"/>
  </sheetViews>
  <sheetFormatPr baseColWidth="10" defaultRowHeight="14.5" x14ac:dyDescent="0.35"/>
  <cols>
    <col min="1" max="1" width="5.26953125" style="69" customWidth="1"/>
    <col min="2" max="2" width="42.54296875" customWidth="1"/>
    <col min="3" max="4" width="17.08984375" customWidth="1"/>
    <col min="5" max="5" width="13" customWidth="1"/>
    <col min="6" max="6" width="11.26953125" customWidth="1"/>
    <col min="7" max="28" width="10.90625" style="69"/>
  </cols>
  <sheetData>
    <row r="1" spans="2:6" s="69" customFormat="1" ht="15" thickBot="1" x14ac:dyDescent="0.4"/>
    <row r="2" spans="2:6" ht="15" thickBot="1" x14ac:dyDescent="0.4">
      <c r="B2" s="152" t="s">
        <v>298</v>
      </c>
      <c r="C2" s="153" t="s">
        <v>295</v>
      </c>
      <c r="D2" s="153" t="s">
        <v>356</v>
      </c>
      <c r="E2" s="154" t="s">
        <v>355</v>
      </c>
      <c r="F2" s="155" t="s">
        <v>339</v>
      </c>
    </row>
    <row r="3" spans="2:6" x14ac:dyDescent="0.35">
      <c r="B3" s="156" t="s">
        <v>300</v>
      </c>
      <c r="C3" s="27">
        <v>1223116594200</v>
      </c>
      <c r="D3" s="27">
        <v>1138522080000</v>
      </c>
      <c r="E3" s="157">
        <f>D3/C3</f>
        <v>0.9308369172643508</v>
      </c>
      <c r="F3" s="158">
        <v>290</v>
      </c>
    </row>
    <row r="4" spans="2:6" x14ac:dyDescent="0.35">
      <c r="B4" s="156" t="s">
        <v>364</v>
      </c>
      <c r="C4" s="27">
        <v>1718465814000</v>
      </c>
      <c r="D4" s="27">
        <v>1718465814000</v>
      </c>
      <c r="E4" s="157">
        <f>D4/C4</f>
        <v>1</v>
      </c>
      <c r="F4" s="158">
        <v>182</v>
      </c>
    </row>
    <row r="5" spans="2:6" ht="15" thickBot="1" x14ac:dyDescent="0.4">
      <c r="B5" s="156" t="s">
        <v>302</v>
      </c>
      <c r="C5" s="27">
        <v>9095000</v>
      </c>
      <c r="D5" s="27">
        <v>0</v>
      </c>
      <c r="E5" s="157">
        <f>D5/C5</f>
        <v>0</v>
      </c>
      <c r="F5" s="158">
        <v>1</v>
      </c>
    </row>
    <row r="6" spans="2:6" ht="15" thickBot="1" x14ac:dyDescent="0.4">
      <c r="B6" s="159" t="s">
        <v>222</v>
      </c>
      <c r="C6" s="160">
        <f>SUM(C3:C5)</f>
        <v>2941591503200</v>
      </c>
      <c r="D6" s="160">
        <f>SUM(D3:D5)</f>
        <v>2856987894000</v>
      </c>
      <c r="E6" s="161">
        <f>D6/C6</f>
        <v>0.97123883139179445</v>
      </c>
      <c r="F6" s="162">
        <f>SUM(F3:F5)</f>
        <v>473</v>
      </c>
    </row>
    <row r="7" spans="2:6" s="69" customFormat="1" x14ac:dyDescent="0.35"/>
    <row r="8" spans="2:6" s="69" customFormat="1" x14ac:dyDescent="0.35"/>
    <row r="9" spans="2:6" s="69" customFormat="1" x14ac:dyDescent="0.35">
      <c r="C9" s="137"/>
      <c r="D9" s="137"/>
    </row>
    <row r="10" spans="2:6" s="69" customFormat="1" x14ac:dyDescent="0.35"/>
    <row r="11" spans="2:6" s="69" customFormat="1" x14ac:dyDescent="0.35"/>
    <row r="12" spans="2:6" s="69" customFormat="1" x14ac:dyDescent="0.35"/>
    <row r="13" spans="2:6" s="69" customFormat="1" x14ac:dyDescent="0.35"/>
    <row r="14" spans="2:6" s="69" customFormat="1" x14ac:dyDescent="0.35"/>
    <row r="15" spans="2:6" s="69" customFormat="1" x14ac:dyDescent="0.35"/>
    <row r="16" spans="2:6" s="69" customFormat="1" x14ac:dyDescent="0.35"/>
    <row r="17" s="69" customFormat="1" x14ac:dyDescent="0.35"/>
    <row r="18" s="69" customFormat="1" x14ac:dyDescent="0.35"/>
    <row r="19" s="69" customFormat="1" x14ac:dyDescent="0.35"/>
    <row r="20" s="69" customFormat="1" x14ac:dyDescent="0.35"/>
    <row r="21" s="69" customFormat="1" x14ac:dyDescent="0.35"/>
    <row r="22" s="69" customFormat="1" x14ac:dyDescent="0.35"/>
    <row r="23" s="69" customFormat="1" x14ac:dyDescent="0.35"/>
    <row r="24" s="69" customFormat="1" x14ac:dyDescent="0.35"/>
    <row r="25" s="69" customFormat="1" x14ac:dyDescent="0.35"/>
    <row r="26" s="69" customFormat="1" x14ac:dyDescent="0.35"/>
    <row r="27" s="69" customFormat="1" x14ac:dyDescent="0.35"/>
    <row r="28" s="69" customFormat="1" x14ac:dyDescent="0.35"/>
    <row r="29" s="69" customFormat="1" x14ac:dyDescent="0.35"/>
    <row r="30" s="69" customFormat="1" x14ac:dyDescent="0.35"/>
    <row r="31" s="69" customFormat="1" x14ac:dyDescent="0.35"/>
    <row r="32" s="69" customFormat="1" x14ac:dyDescent="0.35"/>
    <row r="33" s="69" customFormat="1" x14ac:dyDescent="0.35"/>
    <row r="34" s="69" customFormat="1" x14ac:dyDescent="0.35"/>
    <row r="35" s="69" customFormat="1" x14ac:dyDescent="0.35"/>
    <row r="36" s="69" customFormat="1" x14ac:dyDescent="0.35"/>
    <row r="37" s="69" customFormat="1" x14ac:dyDescent="0.35"/>
    <row r="38" s="69" customFormat="1" x14ac:dyDescent="0.35"/>
    <row r="39" s="69" customFormat="1" x14ac:dyDescent="0.35"/>
    <row r="40" s="69" customFormat="1" x14ac:dyDescent="0.35"/>
    <row r="41" s="69" customFormat="1" x14ac:dyDescent="0.35"/>
    <row r="42" s="69" customFormat="1" x14ac:dyDescent="0.35"/>
    <row r="43" s="69" customFormat="1" x14ac:dyDescent="0.35"/>
    <row r="44" s="69" customFormat="1" x14ac:dyDescent="0.35"/>
    <row r="45" s="69" customFormat="1" x14ac:dyDescent="0.35"/>
    <row r="46" s="69" customFormat="1" x14ac:dyDescent="0.35"/>
    <row r="47" s="69" customFormat="1" x14ac:dyDescent="0.35"/>
    <row r="48" s="69" customFormat="1" x14ac:dyDescent="0.35"/>
    <row r="49" s="69" customFormat="1" x14ac:dyDescent="0.35"/>
    <row r="50" s="69" customFormat="1" x14ac:dyDescent="0.35"/>
    <row r="51" s="69" customFormat="1" x14ac:dyDescent="0.35"/>
    <row r="52" s="69" customFormat="1" x14ac:dyDescent="0.35"/>
    <row r="53" s="69" customFormat="1" x14ac:dyDescent="0.35"/>
    <row r="54" s="69" customFormat="1" x14ac:dyDescent="0.35"/>
    <row r="55" s="69" customFormat="1" x14ac:dyDescent="0.35"/>
    <row r="56" s="69" customFormat="1" x14ac:dyDescent="0.35"/>
    <row r="57" s="69" customFormat="1" x14ac:dyDescent="0.35"/>
    <row r="58" s="69" customFormat="1" x14ac:dyDescent="0.35"/>
    <row r="59" s="69" customFormat="1" x14ac:dyDescent="0.35"/>
    <row r="60" s="69" customFormat="1" x14ac:dyDescent="0.35"/>
    <row r="61" s="69" customFormat="1" x14ac:dyDescent="0.35"/>
    <row r="62" s="69" customFormat="1" x14ac:dyDescent="0.35"/>
    <row r="63" s="69" customFormat="1" x14ac:dyDescent="0.35"/>
    <row r="64" s="69" customFormat="1" x14ac:dyDescent="0.35"/>
    <row r="65" s="69" customFormat="1" x14ac:dyDescent="0.35"/>
    <row r="66" s="69" customFormat="1" x14ac:dyDescent="0.35"/>
    <row r="67" s="69" customFormat="1" x14ac:dyDescent="0.35"/>
    <row r="68" s="69" customFormat="1" x14ac:dyDescent="0.35"/>
    <row r="69" s="69" customFormat="1" x14ac:dyDescent="0.35"/>
    <row r="70" s="69" customFormat="1" x14ac:dyDescent="0.35"/>
    <row r="71" s="69" customFormat="1" x14ac:dyDescent="0.35"/>
    <row r="72" s="69" customFormat="1" x14ac:dyDescent="0.35"/>
    <row r="73" s="69" customFormat="1" x14ac:dyDescent="0.35"/>
    <row r="74" s="69" customFormat="1" x14ac:dyDescent="0.35"/>
    <row r="75" s="69" customFormat="1" x14ac:dyDescent="0.35"/>
    <row r="76" s="69" customFormat="1" x14ac:dyDescent="0.35"/>
    <row r="77" s="69" customFormat="1" x14ac:dyDescent="0.35"/>
    <row r="78" s="69" customFormat="1" x14ac:dyDescent="0.35"/>
    <row r="79" s="69" customFormat="1" x14ac:dyDescent="0.35"/>
    <row r="80" s="69" customFormat="1" x14ac:dyDescent="0.35"/>
    <row r="81" s="69" customFormat="1" x14ac:dyDescent="0.35"/>
    <row r="82" s="69" customFormat="1" x14ac:dyDescent="0.35"/>
    <row r="83" s="69" customFormat="1" x14ac:dyDescent="0.35"/>
    <row r="84" s="69" customFormat="1" x14ac:dyDescent="0.35"/>
    <row r="85" s="69" customFormat="1" x14ac:dyDescent="0.35"/>
    <row r="86" s="69" customFormat="1" x14ac:dyDescent="0.35"/>
    <row r="87" s="69" customFormat="1" x14ac:dyDescent="0.35"/>
    <row r="88" s="69" customFormat="1" x14ac:dyDescent="0.35"/>
    <row r="89" s="69" customFormat="1" x14ac:dyDescent="0.35"/>
    <row r="90" s="69" customFormat="1" x14ac:dyDescent="0.35"/>
    <row r="91" s="69" customFormat="1" x14ac:dyDescent="0.35"/>
    <row r="92" s="69" customFormat="1" x14ac:dyDescent="0.35"/>
    <row r="93" s="69" customFormat="1" x14ac:dyDescent="0.35"/>
    <row r="94" s="69" customFormat="1" x14ac:dyDescent="0.35"/>
    <row r="95" s="69" customFormat="1" x14ac:dyDescent="0.35"/>
    <row r="96" s="69" customFormat="1" x14ac:dyDescent="0.35"/>
    <row r="97" s="69" customFormat="1" x14ac:dyDescent="0.3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1"/>
  <sheetViews>
    <sheetView zoomScale="70" zoomScaleNormal="70" workbookViewId="0"/>
  </sheetViews>
  <sheetFormatPr baseColWidth="10" defaultRowHeight="14.5" x14ac:dyDescent="0.35"/>
  <cols>
    <col min="1" max="1" width="8.1796875" style="73" customWidth="1"/>
    <col min="2" max="2" width="8.08984375" style="73" customWidth="1"/>
    <col min="3" max="3" width="11.90625" style="73" customWidth="1"/>
    <col min="4" max="4" width="7.90625" style="73" bestFit="1" customWidth="1"/>
    <col min="5" max="5" width="18.26953125" style="73" customWidth="1"/>
    <col min="6" max="6" width="20.90625" style="73" bestFit="1" customWidth="1"/>
    <col min="7" max="7" width="33.36328125" style="73" customWidth="1"/>
    <col min="8" max="8" width="8.08984375" style="73" customWidth="1"/>
    <col min="9" max="9" width="8.1796875" style="73" customWidth="1"/>
    <col min="10" max="30" width="10.90625" style="134"/>
    <col min="31" max="16384" width="10.90625" style="73"/>
  </cols>
  <sheetData>
    <row r="1" spans="1:10" x14ac:dyDescent="0.35">
      <c r="A1" s="134"/>
      <c r="B1" s="134"/>
      <c r="C1" s="134"/>
      <c r="D1" s="134"/>
      <c r="E1" s="134"/>
      <c r="F1" s="134"/>
      <c r="G1" s="134"/>
      <c r="H1" s="134"/>
      <c r="I1" s="134"/>
    </row>
    <row r="2" spans="1:10" x14ac:dyDescent="0.35">
      <c r="A2" s="134"/>
      <c r="B2" s="163"/>
      <c r="C2" s="164"/>
      <c r="D2" s="164"/>
      <c r="E2" s="164"/>
      <c r="F2" s="164"/>
      <c r="G2" s="164"/>
      <c r="H2" s="165"/>
      <c r="I2" s="134"/>
    </row>
    <row r="3" spans="1:10" x14ac:dyDescent="0.35">
      <c r="A3" s="134"/>
      <c r="B3" s="166"/>
      <c r="C3" s="167" t="s">
        <v>3</v>
      </c>
      <c r="D3" s="168"/>
      <c r="E3" s="168"/>
      <c r="F3" s="168"/>
      <c r="G3" s="169"/>
      <c r="H3" s="170"/>
      <c r="I3" s="134"/>
    </row>
    <row r="4" spans="1:10" x14ac:dyDescent="0.35">
      <c r="A4" s="134"/>
      <c r="B4" s="166"/>
      <c r="C4" s="134"/>
      <c r="D4" s="134"/>
      <c r="E4" s="134"/>
      <c r="F4" s="134"/>
      <c r="G4" s="134"/>
      <c r="H4" s="170"/>
      <c r="I4" s="134"/>
    </row>
    <row r="5" spans="1:10" x14ac:dyDescent="0.35">
      <c r="A5" s="134"/>
      <c r="B5" s="166"/>
      <c r="C5" s="73" t="s">
        <v>307</v>
      </c>
      <c r="D5" s="73" t="s">
        <v>304</v>
      </c>
      <c r="E5" s="73" t="s">
        <v>308</v>
      </c>
      <c r="F5" s="73" t="s">
        <v>357</v>
      </c>
      <c r="G5" s="73" t="s">
        <v>358</v>
      </c>
      <c r="H5" s="170"/>
      <c r="I5" s="134"/>
    </row>
    <row r="6" spans="1:10" x14ac:dyDescent="0.35">
      <c r="A6" s="134"/>
      <c r="B6" s="166"/>
      <c r="C6" s="73" t="s">
        <v>309</v>
      </c>
      <c r="D6" s="171">
        <v>44256</v>
      </c>
      <c r="E6" s="73" t="s">
        <v>310</v>
      </c>
      <c r="F6" s="172">
        <v>0</v>
      </c>
      <c r="G6" s="172">
        <v>0</v>
      </c>
      <c r="H6" s="170"/>
      <c r="I6" s="134"/>
    </row>
    <row r="7" spans="1:10" x14ac:dyDescent="0.35">
      <c r="A7" s="134"/>
      <c r="B7" s="166"/>
      <c r="C7" s="73" t="s">
        <v>311</v>
      </c>
      <c r="D7" s="171">
        <v>38443</v>
      </c>
      <c r="E7" s="73" t="s">
        <v>312</v>
      </c>
      <c r="F7" s="172">
        <v>15100000000000</v>
      </c>
      <c r="G7" s="172">
        <v>15100000000000</v>
      </c>
      <c r="H7" s="170"/>
      <c r="I7" s="134"/>
    </row>
    <row r="8" spans="1:10" x14ac:dyDescent="0.35">
      <c r="A8" s="134"/>
      <c r="B8" s="166"/>
      <c r="C8" s="73" t="s">
        <v>313</v>
      </c>
      <c r="D8" s="171">
        <v>42095</v>
      </c>
      <c r="E8" s="73" t="s">
        <v>312</v>
      </c>
      <c r="F8" s="172">
        <v>329000000000</v>
      </c>
      <c r="G8" s="172">
        <v>329000000000</v>
      </c>
      <c r="H8" s="170"/>
      <c r="I8" s="134"/>
    </row>
    <row r="9" spans="1:10" x14ac:dyDescent="0.35">
      <c r="A9" s="134"/>
      <c r="B9" s="166"/>
      <c r="C9" s="73" t="s">
        <v>314</v>
      </c>
      <c r="D9" s="171">
        <v>42095</v>
      </c>
      <c r="E9" s="73" t="s">
        <v>312</v>
      </c>
      <c r="F9" s="172">
        <v>9811300000000</v>
      </c>
      <c r="G9" s="172">
        <v>9811300000000</v>
      </c>
      <c r="H9" s="170"/>
      <c r="I9" s="134"/>
    </row>
    <row r="10" spans="1:10" x14ac:dyDescent="0.35">
      <c r="A10" s="134"/>
      <c r="B10" s="166"/>
      <c r="C10" s="73" t="s">
        <v>315</v>
      </c>
      <c r="D10" s="171">
        <v>37773</v>
      </c>
      <c r="E10" s="73" t="s">
        <v>312</v>
      </c>
      <c r="F10" s="172">
        <v>287000000000</v>
      </c>
      <c r="G10" s="172">
        <v>287000000000</v>
      </c>
      <c r="H10" s="170"/>
      <c r="I10" s="134"/>
    </row>
    <row r="11" spans="1:10" x14ac:dyDescent="0.35">
      <c r="A11" s="134"/>
      <c r="B11" s="166"/>
      <c r="C11" s="73" t="s">
        <v>316</v>
      </c>
      <c r="D11" s="171">
        <v>38869</v>
      </c>
      <c r="E11" s="73" t="s">
        <v>317</v>
      </c>
      <c r="F11" s="172">
        <v>0</v>
      </c>
      <c r="G11" s="172">
        <v>0</v>
      </c>
      <c r="H11" s="170"/>
      <c r="I11" s="134"/>
    </row>
    <row r="12" spans="1:10" x14ac:dyDescent="0.35">
      <c r="A12" s="134"/>
      <c r="B12" s="166"/>
      <c r="C12" s="73" t="s">
        <v>318</v>
      </c>
      <c r="D12" s="171">
        <v>45809</v>
      </c>
      <c r="E12" s="73" t="s">
        <v>319</v>
      </c>
      <c r="F12" s="172">
        <v>10520846681968</v>
      </c>
      <c r="G12" s="172">
        <v>0</v>
      </c>
      <c r="H12" s="170"/>
      <c r="I12" s="134"/>
    </row>
    <row r="13" spans="1:10" x14ac:dyDescent="0.35">
      <c r="A13" s="134"/>
      <c r="B13" s="166"/>
      <c r="C13" s="173" t="s">
        <v>222</v>
      </c>
      <c r="F13" s="172"/>
      <c r="G13" s="174">
        <f>SUM(G6:G12)</f>
        <v>25527300000000</v>
      </c>
      <c r="H13" s="170"/>
      <c r="I13" s="134"/>
      <c r="J13" s="134" t="s">
        <v>320</v>
      </c>
    </row>
    <row r="14" spans="1:10" x14ac:dyDescent="0.35">
      <c r="A14" s="134"/>
      <c r="B14" s="166"/>
      <c r="C14" s="134"/>
      <c r="D14" s="134"/>
      <c r="E14" s="134"/>
      <c r="F14" s="134"/>
      <c r="G14" s="134"/>
      <c r="H14" s="170"/>
      <c r="I14" s="134"/>
    </row>
    <row r="15" spans="1:10" x14ac:dyDescent="0.35">
      <c r="A15" s="134"/>
      <c r="B15" s="166"/>
      <c r="C15" s="175" t="s">
        <v>360</v>
      </c>
      <c r="D15" s="176"/>
      <c r="E15" s="176"/>
      <c r="F15" s="176"/>
      <c r="G15" s="177"/>
      <c r="H15" s="170"/>
      <c r="I15" s="134"/>
    </row>
    <row r="16" spans="1:10" x14ac:dyDescent="0.35">
      <c r="A16" s="134"/>
      <c r="B16" s="166"/>
      <c r="C16" s="178" t="s">
        <v>361</v>
      </c>
      <c r="D16" s="179"/>
      <c r="E16" s="179"/>
      <c r="F16" s="179"/>
      <c r="G16" s="180"/>
      <c r="H16" s="170"/>
      <c r="I16" s="134"/>
    </row>
    <row r="17" spans="1:9" x14ac:dyDescent="0.35">
      <c r="A17" s="134"/>
      <c r="B17" s="166"/>
      <c r="C17" s="181"/>
      <c r="D17" s="182"/>
      <c r="E17" s="182"/>
      <c r="F17" s="182"/>
      <c r="G17" s="183"/>
      <c r="H17" s="170"/>
      <c r="I17" s="134"/>
    </row>
    <row r="18" spans="1:9" x14ac:dyDescent="0.35">
      <c r="A18" s="134"/>
      <c r="B18" s="166"/>
      <c r="C18" s="181"/>
      <c r="D18" s="182"/>
      <c r="E18" s="182"/>
      <c r="F18" s="182"/>
      <c r="G18" s="183"/>
      <c r="H18" s="170"/>
      <c r="I18" s="134"/>
    </row>
    <row r="19" spans="1:9" x14ac:dyDescent="0.35">
      <c r="A19" s="134"/>
      <c r="B19" s="166"/>
      <c r="C19" s="184"/>
      <c r="D19" s="185"/>
      <c r="E19" s="185"/>
      <c r="F19" s="185"/>
      <c r="G19" s="186"/>
      <c r="H19" s="170"/>
      <c r="I19" s="134"/>
    </row>
    <row r="20" spans="1:9" x14ac:dyDescent="0.35">
      <c r="A20" s="134"/>
      <c r="B20" s="166"/>
      <c r="C20" s="187"/>
      <c r="D20" s="187"/>
      <c r="E20" s="187"/>
      <c r="F20" s="187"/>
      <c r="G20" s="187"/>
      <c r="H20" s="170"/>
      <c r="I20" s="134"/>
    </row>
    <row r="21" spans="1:9" x14ac:dyDescent="0.35">
      <c r="A21" s="134"/>
      <c r="B21" s="166"/>
      <c r="C21" s="175" t="s">
        <v>321</v>
      </c>
      <c r="D21" s="176"/>
      <c r="E21" s="176"/>
      <c r="F21" s="176"/>
      <c r="G21" s="177"/>
      <c r="H21" s="170"/>
      <c r="I21" s="134"/>
    </row>
    <row r="22" spans="1:9" x14ac:dyDescent="0.35">
      <c r="A22" s="134"/>
      <c r="B22" s="166"/>
      <c r="C22" s="178" t="s">
        <v>362</v>
      </c>
      <c r="D22" s="179"/>
      <c r="E22" s="179"/>
      <c r="F22" s="179"/>
      <c r="G22" s="180"/>
      <c r="H22" s="170"/>
      <c r="I22" s="134"/>
    </row>
    <row r="23" spans="1:9" x14ac:dyDescent="0.35">
      <c r="A23" s="134"/>
      <c r="B23" s="166"/>
      <c r="C23" s="181"/>
      <c r="D23" s="182"/>
      <c r="E23" s="182"/>
      <c r="F23" s="182"/>
      <c r="G23" s="183"/>
      <c r="H23" s="170"/>
      <c r="I23" s="134"/>
    </row>
    <row r="24" spans="1:9" ht="14" customHeight="1" x14ac:dyDescent="0.35">
      <c r="A24" s="134"/>
      <c r="B24" s="166"/>
      <c r="C24" s="184"/>
      <c r="D24" s="185"/>
      <c r="E24" s="185"/>
      <c r="F24" s="185"/>
      <c r="G24" s="186"/>
      <c r="H24" s="170"/>
      <c r="I24" s="134"/>
    </row>
    <row r="25" spans="1:9" x14ac:dyDescent="0.35">
      <c r="A25" s="134"/>
      <c r="B25" s="166"/>
      <c r="C25" s="188"/>
      <c r="D25" s="188"/>
      <c r="E25" s="188"/>
      <c r="F25" s="188"/>
      <c r="G25" s="188"/>
      <c r="H25" s="170"/>
      <c r="I25" s="134"/>
    </row>
    <row r="26" spans="1:9" x14ac:dyDescent="0.35">
      <c r="A26" s="134"/>
      <c r="B26" s="189"/>
      <c r="C26" s="190"/>
      <c r="D26" s="190"/>
      <c r="E26" s="190"/>
      <c r="F26" s="190"/>
      <c r="G26" s="190"/>
      <c r="H26" s="191"/>
      <c r="I26" s="134"/>
    </row>
    <row r="27" spans="1:9" x14ac:dyDescent="0.35">
      <c r="A27" s="134"/>
      <c r="B27" s="134"/>
      <c r="C27" s="134"/>
      <c r="D27" s="134"/>
      <c r="E27" s="134"/>
      <c r="F27" s="134"/>
      <c r="G27" s="134"/>
      <c r="H27" s="134"/>
      <c r="I27" s="134"/>
    </row>
    <row r="28" spans="1:9" s="192" customFormat="1" x14ac:dyDescent="0.35"/>
    <row r="29" spans="1:9" s="192" customFormat="1" x14ac:dyDescent="0.35"/>
    <row r="30" spans="1:9" s="192" customFormat="1" x14ac:dyDescent="0.35"/>
    <row r="31" spans="1:9" s="192" customFormat="1" x14ac:dyDescent="0.35"/>
    <row r="32" spans="1:9" s="192" customFormat="1" x14ac:dyDescent="0.35"/>
    <row r="33" s="192" customFormat="1" x14ac:dyDescent="0.35"/>
    <row r="34" s="192" customFormat="1" x14ac:dyDescent="0.35"/>
    <row r="35" s="192" customFormat="1" x14ac:dyDescent="0.35"/>
    <row r="36" s="192" customFormat="1" x14ac:dyDescent="0.35"/>
    <row r="37" s="192" customFormat="1" x14ac:dyDescent="0.35"/>
    <row r="38" s="192" customFormat="1" x14ac:dyDescent="0.35"/>
    <row r="39" s="192" customFormat="1" x14ac:dyDescent="0.35"/>
    <row r="40" s="192" customFormat="1" x14ac:dyDescent="0.35"/>
    <row r="41" s="192" customFormat="1" x14ac:dyDescent="0.35"/>
  </sheetData>
  <mergeCells count="5">
    <mergeCell ref="C3:G3"/>
    <mergeCell ref="C15:G15"/>
    <mergeCell ref="C16:G19"/>
    <mergeCell ref="C21:G21"/>
    <mergeCell ref="C22:G24"/>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T51"/>
  <sheetViews>
    <sheetView tabSelected="1" zoomScale="70" zoomScaleNormal="70" workbookViewId="0"/>
  </sheetViews>
  <sheetFormatPr baseColWidth="10" defaultRowHeight="15.5" x14ac:dyDescent="0.35"/>
  <cols>
    <col min="1" max="1" width="3.36328125" style="115" customWidth="1"/>
    <col min="2" max="2" width="4.54296875" style="115" customWidth="1"/>
    <col min="3" max="3" width="46.36328125" style="106" bestFit="1" customWidth="1"/>
    <col min="4" max="4" width="23.36328125" style="106" bestFit="1" customWidth="1"/>
    <col min="5" max="5" width="6.81640625" style="106" customWidth="1"/>
    <col min="6" max="6" width="10.90625" style="115"/>
    <col min="7" max="7" width="44.54296875" style="106" customWidth="1"/>
    <col min="8" max="8" width="25.54296875" style="106" customWidth="1"/>
    <col min="9" max="9" width="28.08984375" style="106" customWidth="1"/>
    <col min="10" max="20" width="10.90625" style="115"/>
    <col min="21" max="16384" width="10.90625" style="106"/>
  </cols>
  <sheetData>
    <row r="1" spans="2:9" s="115" customFormat="1" ht="16" thickBot="1" x14ac:dyDescent="0.4"/>
    <row r="2" spans="2:9" ht="16" thickBot="1" x14ac:dyDescent="0.4">
      <c r="B2" s="107"/>
      <c r="C2" s="108"/>
      <c r="D2" s="108"/>
      <c r="E2" s="109"/>
      <c r="G2" s="146" t="s">
        <v>351</v>
      </c>
      <c r="H2" s="147"/>
      <c r="I2" s="148"/>
    </row>
    <row r="3" spans="2:9" ht="16" thickBot="1" x14ac:dyDescent="0.4">
      <c r="B3" s="110"/>
      <c r="C3" s="106" t="s">
        <v>3</v>
      </c>
      <c r="D3" s="106" t="s">
        <v>322</v>
      </c>
      <c r="E3" s="111"/>
      <c r="G3" s="97" t="s">
        <v>350</v>
      </c>
      <c r="H3" s="98" t="s">
        <v>338</v>
      </c>
      <c r="I3" s="99" t="s">
        <v>52</v>
      </c>
    </row>
    <row r="4" spans="2:9" x14ac:dyDescent="0.35">
      <c r="B4" s="110"/>
      <c r="C4" s="106" t="s">
        <v>3</v>
      </c>
      <c r="D4" s="112">
        <f>FOME!G13</f>
        <v>25527300000000</v>
      </c>
      <c r="E4" s="111"/>
      <c r="G4" s="100" t="s">
        <v>329</v>
      </c>
      <c r="H4" s="101">
        <v>467950000000</v>
      </c>
      <c r="I4" s="102">
        <v>1928000247141</v>
      </c>
    </row>
    <row r="5" spans="2:9" x14ac:dyDescent="0.35">
      <c r="B5" s="110"/>
      <c r="C5" s="106" t="s">
        <v>323</v>
      </c>
      <c r="D5" s="112">
        <f>'C resumen'!B43</f>
        <v>2941591503200</v>
      </c>
      <c r="E5" s="111"/>
      <c r="G5" s="100" t="s">
        <v>353</v>
      </c>
      <c r="H5" s="101">
        <v>0</v>
      </c>
      <c r="I5" s="102">
        <v>1718465814000</v>
      </c>
    </row>
    <row r="6" spans="2:9" x14ac:dyDescent="0.35">
      <c r="B6" s="110"/>
      <c r="C6" s="106" t="s">
        <v>352</v>
      </c>
      <c r="D6" s="112">
        <f>'R resumen'!M49</f>
        <v>4453152084290</v>
      </c>
      <c r="E6" s="111"/>
      <c r="G6" s="100" t="s">
        <v>300</v>
      </c>
      <c r="H6" s="101">
        <v>0</v>
      </c>
      <c r="I6" s="102">
        <v>1223116594200</v>
      </c>
    </row>
    <row r="7" spans="2:9" x14ac:dyDescent="0.35">
      <c r="B7" s="110"/>
      <c r="C7" s="106" t="s">
        <v>324</v>
      </c>
      <c r="D7" s="113">
        <f>D6+D5</f>
        <v>7394743587490</v>
      </c>
      <c r="E7" s="111"/>
      <c r="G7" s="100" t="s">
        <v>343</v>
      </c>
      <c r="H7" s="101">
        <v>280000000000</v>
      </c>
      <c r="I7" s="102"/>
    </row>
    <row r="8" spans="2:9" x14ac:dyDescent="0.35">
      <c r="B8" s="110"/>
      <c r="C8" s="106" t="s">
        <v>325</v>
      </c>
      <c r="D8" s="114">
        <f>D7/D4</f>
        <v>0.2896798168035789</v>
      </c>
      <c r="E8" s="111"/>
      <c r="G8" s="100" t="s">
        <v>354</v>
      </c>
      <c r="H8" s="101">
        <v>120000000000</v>
      </c>
      <c r="I8" s="102">
        <v>1896894687149</v>
      </c>
    </row>
    <row r="9" spans="2:9" x14ac:dyDescent="0.35">
      <c r="B9" s="110"/>
      <c r="C9" s="106" t="s">
        <v>326</v>
      </c>
      <c r="D9" s="113">
        <f>D4-D7</f>
        <v>18132556412510</v>
      </c>
      <c r="E9" s="111"/>
      <c r="G9" s="100" t="s">
        <v>365</v>
      </c>
      <c r="H9" s="101">
        <v>33000000000</v>
      </c>
      <c r="I9" s="102">
        <v>628257150000</v>
      </c>
    </row>
    <row r="10" spans="2:9" ht="16" thickBot="1" x14ac:dyDescent="0.4">
      <c r="B10" s="110"/>
      <c r="C10" s="106" t="s">
        <v>325</v>
      </c>
      <c r="D10" s="114">
        <f>D9/D4</f>
        <v>0.7103201831964211</v>
      </c>
      <c r="E10" s="111"/>
      <c r="G10" s="100" t="s">
        <v>302</v>
      </c>
      <c r="H10" s="101">
        <v>0</v>
      </c>
      <c r="I10" s="102">
        <v>9095000</v>
      </c>
    </row>
    <row r="11" spans="2:9" ht="16" thickBot="1" x14ac:dyDescent="0.4">
      <c r="B11" s="110"/>
      <c r="C11" s="115"/>
      <c r="D11" s="115"/>
      <c r="E11" s="111"/>
      <c r="G11" s="103" t="s">
        <v>222</v>
      </c>
      <c r="H11" s="104">
        <f>SUM(H4:H10)</f>
        <v>900950000000</v>
      </c>
      <c r="I11" s="105">
        <f>SUM(I4:I10)</f>
        <v>7394743587490</v>
      </c>
    </row>
    <row r="12" spans="2:9" x14ac:dyDescent="0.35">
      <c r="B12" s="110"/>
      <c r="C12" s="106" t="s">
        <v>359</v>
      </c>
      <c r="D12" s="106" t="s">
        <v>322</v>
      </c>
      <c r="E12" s="111"/>
    </row>
    <row r="13" spans="2:9" ht="15.5" customHeight="1" x14ac:dyDescent="0.35">
      <c r="B13" s="110"/>
      <c r="C13" s="106" t="s">
        <v>327</v>
      </c>
      <c r="D13" s="113">
        <f>'R resumen'!G49-'R resumen'!M49</f>
        <v>900950000000</v>
      </c>
      <c r="E13" s="111"/>
      <c r="G13" s="193" t="s">
        <v>366</v>
      </c>
      <c r="H13" s="194"/>
      <c r="I13" s="195"/>
    </row>
    <row r="14" spans="2:9" ht="16" thickBot="1" x14ac:dyDescent="0.4">
      <c r="B14" s="116"/>
      <c r="C14" s="117"/>
      <c r="D14" s="117"/>
      <c r="E14" s="118"/>
      <c r="G14" s="196"/>
      <c r="H14" s="197"/>
      <c r="I14" s="198"/>
    </row>
    <row r="15" spans="2:9" x14ac:dyDescent="0.35">
      <c r="C15" s="115"/>
      <c r="D15" s="115"/>
      <c r="E15" s="115"/>
      <c r="G15" s="196"/>
      <c r="H15" s="197"/>
      <c r="I15" s="198"/>
    </row>
    <row r="16" spans="2:9" x14ac:dyDescent="0.35">
      <c r="B16" s="149" t="s">
        <v>363</v>
      </c>
      <c r="C16" s="150"/>
      <c r="D16" s="150"/>
      <c r="E16" s="151"/>
      <c r="G16" s="199"/>
      <c r="H16" s="200"/>
      <c r="I16" s="201"/>
    </row>
    <row r="17" spans="3:9" x14ac:dyDescent="0.35">
      <c r="C17" s="115"/>
      <c r="D17" s="115"/>
      <c r="E17" s="115"/>
      <c r="G17" s="115"/>
      <c r="H17" s="115"/>
      <c r="I17" s="115"/>
    </row>
    <row r="18" spans="3:9" x14ac:dyDescent="0.35">
      <c r="C18" s="115"/>
      <c r="D18" s="115"/>
      <c r="E18" s="115"/>
      <c r="G18" s="115"/>
      <c r="H18" s="115"/>
      <c r="I18" s="115"/>
    </row>
    <row r="19" spans="3:9" x14ac:dyDescent="0.35">
      <c r="C19" s="115"/>
      <c r="D19" s="115"/>
      <c r="E19" s="115"/>
      <c r="G19" s="115"/>
      <c r="H19" s="115"/>
      <c r="I19" s="115"/>
    </row>
    <row r="20" spans="3:9" x14ac:dyDescent="0.35">
      <c r="C20" s="115"/>
      <c r="D20" s="115"/>
      <c r="E20" s="115"/>
      <c r="G20" s="115"/>
      <c r="H20" s="115"/>
      <c r="I20" s="115"/>
    </row>
    <row r="21" spans="3:9" x14ac:dyDescent="0.35">
      <c r="C21" s="115"/>
      <c r="D21" s="115"/>
      <c r="E21" s="115"/>
      <c r="G21" s="115"/>
      <c r="H21" s="115"/>
      <c r="I21" s="115"/>
    </row>
    <row r="22" spans="3:9" x14ac:dyDescent="0.35">
      <c r="C22" s="115"/>
      <c r="D22" s="115"/>
      <c r="E22" s="115"/>
      <c r="G22" s="115"/>
      <c r="H22" s="115"/>
      <c r="I22" s="115"/>
    </row>
    <row r="23" spans="3:9" x14ac:dyDescent="0.35">
      <c r="C23" s="115"/>
      <c r="D23" s="115"/>
      <c r="E23" s="115"/>
      <c r="G23" s="115"/>
      <c r="H23" s="115"/>
      <c r="I23" s="115"/>
    </row>
    <row r="24" spans="3:9" x14ac:dyDescent="0.35">
      <c r="C24" s="115"/>
      <c r="D24" s="115"/>
      <c r="E24" s="115"/>
      <c r="G24" s="115"/>
      <c r="H24" s="115"/>
      <c r="I24" s="115"/>
    </row>
    <row r="25" spans="3:9" x14ac:dyDescent="0.35">
      <c r="C25" s="115"/>
      <c r="D25" s="115"/>
      <c r="E25" s="115"/>
      <c r="G25" s="115"/>
      <c r="H25" s="115"/>
      <c r="I25" s="115"/>
    </row>
    <row r="26" spans="3:9" x14ac:dyDescent="0.35">
      <c r="C26" s="115"/>
      <c r="D26" s="115"/>
      <c r="E26" s="115"/>
      <c r="G26" s="115"/>
      <c r="H26" s="115"/>
      <c r="I26" s="115"/>
    </row>
    <row r="27" spans="3:9" x14ac:dyDescent="0.35">
      <c r="C27" s="115"/>
      <c r="D27" s="115"/>
      <c r="E27" s="115"/>
      <c r="G27" s="115"/>
      <c r="H27" s="115"/>
      <c r="I27" s="115"/>
    </row>
    <row r="28" spans="3:9" x14ac:dyDescent="0.35">
      <c r="C28" s="115"/>
      <c r="D28" s="115"/>
      <c r="E28" s="115"/>
      <c r="G28" s="115"/>
      <c r="H28" s="115"/>
      <c r="I28" s="115"/>
    </row>
    <row r="29" spans="3:9" x14ac:dyDescent="0.35">
      <c r="C29" s="115"/>
      <c r="D29" s="115"/>
      <c r="E29" s="115"/>
      <c r="G29" s="115"/>
      <c r="H29" s="115"/>
      <c r="I29" s="115"/>
    </row>
    <row r="30" spans="3:9" x14ac:dyDescent="0.35">
      <c r="C30" s="115"/>
      <c r="D30" s="115"/>
      <c r="E30" s="115"/>
      <c r="G30" s="115"/>
      <c r="H30" s="115"/>
      <c r="I30" s="115"/>
    </row>
    <row r="31" spans="3:9" x14ac:dyDescent="0.35">
      <c r="C31" s="115"/>
      <c r="D31" s="115"/>
      <c r="E31" s="115"/>
      <c r="G31" s="115"/>
      <c r="H31" s="115"/>
      <c r="I31" s="115"/>
    </row>
    <row r="32" spans="3:9" x14ac:dyDescent="0.35">
      <c r="C32" s="115"/>
      <c r="D32" s="115"/>
      <c r="E32" s="115"/>
      <c r="G32" s="115"/>
      <c r="H32" s="115"/>
      <c r="I32" s="115"/>
    </row>
    <row r="33" spans="3:9" x14ac:dyDescent="0.35">
      <c r="C33" s="115"/>
      <c r="D33" s="115"/>
      <c r="E33" s="115"/>
      <c r="G33" s="115"/>
      <c r="H33" s="115"/>
      <c r="I33" s="115"/>
    </row>
    <row r="34" spans="3:9" x14ac:dyDescent="0.35">
      <c r="C34" s="115"/>
      <c r="D34" s="115"/>
      <c r="E34" s="115"/>
      <c r="G34" s="115"/>
      <c r="H34" s="115"/>
      <c r="I34" s="115"/>
    </row>
    <row r="35" spans="3:9" x14ac:dyDescent="0.35">
      <c r="C35" s="115"/>
      <c r="D35" s="115"/>
      <c r="E35" s="115"/>
      <c r="G35" s="115"/>
      <c r="H35" s="115"/>
      <c r="I35" s="115"/>
    </row>
    <row r="36" spans="3:9" x14ac:dyDescent="0.35">
      <c r="C36" s="115"/>
      <c r="D36" s="115"/>
      <c r="E36" s="115"/>
      <c r="G36" s="115"/>
      <c r="H36" s="115"/>
      <c r="I36" s="115"/>
    </row>
    <row r="37" spans="3:9" x14ac:dyDescent="0.35">
      <c r="C37" s="115"/>
      <c r="D37" s="115"/>
      <c r="E37" s="115"/>
      <c r="G37" s="115"/>
      <c r="H37" s="115"/>
      <c r="I37" s="115"/>
    </row>
    <row r="38" spans="3:9" x14ac:dyDescent="0.35">
      <c r="C38" s="115"/>
      <c r="D38" s="115"/>
      <c r="E38" s="115"/>
      <c r="G38" s="115"/>
      <c r="H38" s="115"/>
      <c r="I38" s="115"/>
    </row>
    <row r="39" spans="3:9" x14ac:dyDescent="0.35">
      <c r="C39" s="115"/>
      <c r="D39" s="115"/>
      <c r="E39" s="115"/>
      <c r="G39" s="115"/>
      <c r="H39" s="115"/>
      <c r="I39" s="115"/>
    </row>
    <row r="40" spans="3:9" x14ac:dyDescent="0.35">
      <c r="C40" s="115"/>
      <c r="D40" s="115"/>
      <c r="E40" s="115"/>
      <c r="G40" s="115"/>
      <c r="H40" s="115"/>
      <c r="I40" s="115"/>
    </row>
    <row r="41" spans="3:9" x14ac:dyDescent="0.35">
      <c r="C41" s="115"/>
      <c r="D41" s="115"/>
      <c r="E41" s="115"/>
      <c r="G41" s="115"/>
      <c r="H41" s="115"/>
      <c r="I41" s="115"/>
    </row>
    <row r="42" spans="3:9" x14ac:dyDescent="0.35">
      <c r="C42" s="115"/>
      <c r="D42" s="115"/>
      <c r="E42" s="115"/>
      <c r="G42" s="115"/>
      <c r="H42" s="115"/>
      <c r="I42" s="115"/>
    </row>
    <row r="43" spans="3:9" x14ac:dyDescent="0.35">
      <c r="C43" s="115"/>
      <c r="D43" s="115"/>
      <c r="E43" s="115"/>
      <c r="G43" s="115"/>
      <c r="H43" s="115"/>
      <c r="I43" s="115"/>
    </row>
    <row r="44" spans="3:9" x14ac:dyDescent="0.35">
      <c r="C44" s="115"/>
      <c r="D44" s="115"/>
      <c r="E44" s="115"/>
      <c r="G44" s="115"/>
      <c r="H44" s="115"/>
      <c r="I44" s="115"/>
    </row>
    <row r="45" spans="3:9" x14ac:dyDescent="0.35">
      <c r="C45" s="115"/>
      <c r="D45" s="115"/>
      <c r="E45" s="115"/>
      <c r="G45" s="115"/>
      <c r="H45" s="115"/>
      <c r="I45" s="115"/>
    </row>
    <row r="46" spans="3:9" x14ac:dyDescent="0.35">
      <c r="C46" s="115"/>
      <c r="D46" s="115"/>
      <c r="E46" s="115"/>
    </row>
    <row r="47" spans="3:9" x14ac:dyDescent="0.35">
      <c r="C47" s="115"/>
      <c r="D47" s="115"/>
      <c r="E47" s="115"/>
    </row>
    <row r="48" spans="3:9" x14ac:dyDescent="0.35">
      <c r="C48" s="115"/>
      <c r="D48" s="115"/>
      <c r="E48" s="115"/>
    </row>
    <row r="49" spans="3:5" x14ac:dyDescent="0.35">
      <c r="C49" s="115"/>
      <c r="D49" s="115"/>
      <c r="E49" s="115"/>
    </row>
    <row r="50" spans="3:5" x14ac:dyDescent="0.35">
      <c r="C50" s="115"/>
      <c r="D50" s="115"/>
      <c r="E50" s="115"/>
    </row>
    <row r="51" spans="3:5" x14ac:dyDescent="0.35">
      <c r="C51" s="115"/>
      <c r="D51" s="115"/>
      <c r="E51" s="115"/>
    </row>
  </sheetData>
  <mergeCells count="3">
    <mergeCell ref="G2:I2"/>
    <mergeCell ref="B16:E16"/>
    <mergeCell ref="G13:I16"/>
  </mergeCell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 completo</vt:lpstr>
      <vt:lpstr>R resumen</vt:lpstr>
      <vt:lpstr>R origen y destino</vt:lpstr>
      <vt:lpstr>C completo</vt:lpstr>
      <vt:lpstr>C resumen</vt:lpstr>
      <vt:lpstr>C destino</vt:lpstr>
      <vt:lpstr>FOME</vt:lpstr>
      <vt:lpstr>Compilación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juanp</cp:lastModifiedBy>
  <dcterms:created xsi:type="dcterms:W3CDTF">2020-06-18T21:49:23Z</dcterms:created>
  <dcterms:modified xsi:type="dcterms:W3CDTF">2020-07-19T02:29:09Z</dcterms:modified>
</cp:coreProperties>
</file>